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R\IR 2013-2014\290 Annual request for declared majors in COS_Anne Gaillard\"/>
    </mc:Choice>
  </mc:AlternateContent>
  <bookViews>
    <workbookView xWindow="480" yWindow="96" windowWidth="23952" windowHeight="11568"/>
  </bookViews>
  <sheets>
    <sheet name="Enroll_Ethnicity" sheetId="1" r:id="rId1"/>
    <sheet name="Enroll_Gender" sheetId="6" r:id="rId2"/>
    <sheet name="Enroll_Classification" sheetId="3" r:id="rId3"/>
    <sheet name="1-yr Retention Rates" sheetId="7" r:id="rId4"/>
    <sheet name="6-yr Graduation Rates" sheetId="8" r:id="rId5"/>
  </sheets>
  <calcPr calcId="152511"/>
</workbook>
</file>

<file path=xl/calcChain.xml><?xml version="1.0" encoding="utf-8"?>
<calcChain xmlns="http://schemas.openxmlformats.org/spreadsheetml/2006/main">
  <c r="V78" i="1" l="1"/>
  <c r="V69" i="1"/>
  <c r="V60" i="1"/>
  <c r="V51" i="1"/>
  <c r="V42" i="1"/>
  <c r="V33" i="1"/>
  <c r="V24" i="1"/>
  <c r="V15" i="1"/>
  <c r="T78" i="1"/>
  <c r="T69" i="1"/>
  <c r="T60" i="1"/>
  <c r="T51" i="1"/>
  <c r="T42" i="1"/>
  <c r="T33" i="1"/>
  <c r="T24" i="1"/>
  <c r="T15" i="1"/>
  <c r="H78" i="1"/>
  <c r="H69" i="1"/>
  <c r="H60" i="1"/>
  <c r="H51" i="1"/>
  <c r="H42" i="1"/>
  <c r="H33" i="1"/>
  <c r="H24" i="1"/>
  <c r="H15" i="1"/>
  <c r="H59" i="1"/>
  <c r="H50" i="1"/>
  <c r="H14" i="1"/>
  <c r="I66" i="3" l="1"/>
  <c r="I65" i="3"/>
  <c r="I64" i="3"/>
  <c r="I63" i="3"/>
  <c r="I62" i="3"/>
  <c r="I61" i="3"/>
  <c r="I57" i="3"/>
  <c r="I56" i="3"/>
  <c r="I55" i="3"/>
  <c r="I54" i="3"/>
  <c r="I53" i="3"/>
  <c r="I50" i="3"/>
  <c r="I49" i="3"/>
  <c r="I48" i="3"/>
  <c r="I47" i="3"/>
  <c r="I46" i="3"/>
  <c r="I45" i="3"/>
  <c r="I42" i="3"/>
  <c r="I41" i="3"/>
  <c r="I40" i="3"/>
  <c r="I39" i="3"/>
  <c r="I38" i="3"/>
  <c r="I37" i="3"/>
  <c r="I34" i="3"/>
  <c r="I33" i="3"/>
  <c r="I32" i="3"/>
  <c r="I31" i="3"/>
  <c r="I30" i="3"/>
  <c r="I29" i="3"/>
  <c r="I26" i="3"/>
  <c r="I25" i="3"/>
  <c r="I24" i="3"/>
  <c r="I23" i="3"/>
  <c r="I22" i="3"/>
  <c r="I21" i="3"/>
  <c r="I18" i="3"/>
  <c r="I17" i="3"/>
  <c r="I16" i="3"/>
  <c r="I15" i="3"/>
  <c r="I14" i="3"/>
  <c r="I13" i="3"/>
  <c r="I10" i="3"/>
  <c r="I9" i="3"/>
  <c r="I8" i="3"/>
  <c r="I7" i="3"/>
  <c r="I6" i="3"/>
  <c r="I5" i="3"/>
  <c r="X29" i="6"/>
  <c r="X28" i="6"/>
  <c r="X23" i="6"/>
  <c r="X22" i="6"/>
  <c r="X20" i="6"/>
  <c r="X19" i="6"/>
  <c r="X17" i="6"/>
  <c r="X16" i="6"/>
  <c r="X14" i="6"/>
  <c r="X13" i="6"/>
  <c r="X11" i="6"/>
  <c r="X10" i="6"/>
  <c r="X8" i="6"/>
  <c r="X7" i="6"/>
  <c r="W29" i="6"/>
  <c r="W28" i="6"/>
  <c r="W26" i="6"/>
  <c r="W25" i="6"/>
  <c r="W23" i="6"/>
  <c r="W22" i="6"/>
  <c r="W20" i="6"/>
  <c r="W19" i="6"/>
  <c r="W17" i="6"/>
  <c r="W16" i="6"/>
  <c r="W14" i="6"/>
  <c r="W13" i="6"/>
  <c r="W11" i="6"/>
  <c r="W10" i="6"/>
  <c r="W8" i="6"/>
  <c r="W7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U7" i="6"/>
  <c r="S7" i="6"/>
  <c r="X77" i="1"/>
  <c r="X76" i="1"/>
  <c r="X75" i="1"/>
  <c r="X74" i="1"/>
  <c r="X73" i="1"/>
  <c r="X72" i="1"/>
  <c r="X71" i="1"/>
  <c r="X70" i="1"/>
  <c r="X57" i="1"/>
  <c r="X56" i="1"/>
  <c r="X54" i="1"/>
  <c r="X53" i="1"/>
  <c r="X52" i="1"/>
  <c r="X50" i="1"/>
  <c r="X49" i="1"/>
  <c r="X48" i="1"/>
  <c r="X46" i="1"/>
  <c r="X45" i="1"/>
  <c r="X44" i="1"/>
  <c r="X43" i="1"/>
  <c r="X41" i="1"/>
  <c r="X39" i="1"/>
  <c r="X38" i="1"/>
  <c r="X36" i="1"/>
  <c r="X35" i="1"/>
  <c r="X34" i="1"/>
  <c r="X30" i="1"/>
  <c r="X29" i="1"/>
  <c r="X26" i="1"/>
  <c r="X25" i="1"/>
  <c r="X23" i="1"/>
  <c r="X22" i="1"/>
  <c r="X21" i="1"/>
  <c r="X18" i="1"/>
  <c r="X17" i="1"/>
  <c r="X11" i="1"/>
  <c r="X9" i="1"/>
  <c r="X8" i="1"/>
  <c r="W77" i="1"/>
  <c r="W76" i="1"/>
  <c r="W75" i="1"/>
  <c r="W74" i="1"/>
  <c r="W73" i="1"/>
  <c r="W72" i="1"/>
  <c r="W71" i="1"/>
  <c r="W70" i="1"/>
  <c r="W68" i="1"/>
  <c r="W67" i="1"/>
  <c r="W66" i="1"/>
  <c r="W65" i="1"/>
  <c r="W63" i="1"/>
  <c r="W62" i="1"/>
  <c r="W61" i="1"/>
  <c r="W59" i="1"/>
  <c r="W58" i="1"/>
  <c r="W57" i="1"/>
  <c r="W56" i="1"/>
  <c r="W55" i="1"/>
  <c r="W54" i="1"/>
  <c r="W53" i="1"/>
  <c r="W52" i="1"/>
  <c r="W50" i="1"/>
  <c r="W49" i="1"/>
  <c r="W48" i="1"/>
  <c r="W47" i="1"/>
  <c r="W46" i="1"/>
  <c r="W45" i="1"/>
  <c r="W44" i="1"/>
  <c r="W43" i="1"/>
  <c r="W41" i="1"/>
  <c r="W40" i="1"/>
  <c r="W39" i="1"/>
  <c r="W38" i="1"/>
  <c r="W36" i="1"/>
  <c r="W35" i="1"/>
  <c r="W34" i="1"/>
  <c r="W32" i="1"/>
  <c r="W31" i="1"/>
  <c r="W30" i="1"/>
  <c r="W29" i="1"/>
  <c r="W28" i="1"/>
  <c r="W27" i="1"/>
  <c r="W26" i="1"/>
  <c r="W25" i="1"/>
  <c r="W23" i="1"/>
  <c r="W22" i="1"/>
  <c r="W21" i="1"/>
  <c r="W20" i="1"/>
  <c r="W19" i="1"/>
  <c r="W18" i="1"/>
  <c r="W17" i="1"/>
  <c r="W16" i="1"/>
  <c r="W14" i="1"/>
  <c r="W13" i="1"/>
  <c r="W12" i="1"/>
  <c r="W11" i="1"/>
  <c r="W10" i="1"/>
  <c r="W9" i="1"/>
  <c r="W8" i="1"/>
  <c r="W7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S77" i="1"/>
  <c r="S76" i="1"/>
  <c r="S75" i="1"/>
  <c r="S74" i="1"/>
  <c r="S73" i="1"/>
  <c r="S72" i="1"/>
  <c r="S71" i="1"/>
  <c r="S70" i="1"/>
  <c r="S68" i="1"/>
  <c r="S67" i="1"/>
  <c r="S66" i="1"/>
  <c r="S65" i="1"/>
  <c r="S63" i="1"/>
  <c r="S62" i="1"/>
  <c r="S61" i="1"/>
  <c r="S59" i="1"/>
  <c r="S58" i="1"/>
  <c r="S57" i="1"/>
  <c r="S56" i="1"/>
  <c r="S55" i="1"/>
  <c r="S54" i="1"/>
  <c r="S53" i="1"/>
  <c r="S52" i="1"/>
  <c r="S50" i="1"/>
  <c r="S49" i="1"/>
  <c r="S48" i="1"/>
  <c r="S47" i="1"/>
  <c r="S46" i="1"/>
  <c r="S45" i="1"/>
  <c r="S44" i="1"/>
  <c r="S43" i="1"/>
  <c r="S41" i="1"/>
  <c r="S40" i="1"/>
  <c r="S39" i="1"/>
  <c r="S38" i="1"/>
  <c r="S36" i="1"/>
  <c r="S35" i="1"/>
  <c r="S34" i="1"/>
  <c r="S32" i="1"/>
  <c r="S31" i="1"/>
  <c r="S30" i="1"/>
  <c r="S29" i="1"/>
  <c r="S28" i="1"/>
  <c r="S27" i="1"/>
  <c r="S26" i="1"/>
  <c r="S25" i="1"/>
  <c r="S23" i="1"/>
  <c r="S22" i="1"/>
  <c r="S21" i="1"/>
  <c r="S20" i="1"/>
  <c r="S19" i="1"/>
  <c r="S18" i="1"/>
  <c r="S17" i="1"/>
  <c r="S16" i="1"/>
  <c r="S14" i="1"/>
  <c r="S13" i="1"/>
  <c r="S12" i="1"/>
  <c r="S11" i="1"/>
  <c r="S10" i="1"/>
  <c r="S9" i="1"/>
  <c r="S8" i="1"/>
  <c r="S7" i="1"/>
  <c r="L69" i="1" l="1"/>
  <c r="R78" i="1" l="1"/>
  <c r="R69" i="1"/>
  <c r="R60" i="1"/>
  <c r="R51" i="1"/>
  <c r="R42" i="1"/>
  <c r="R15" i="1"/>
  <c r="R33" i="1"/>
  <c r="R24" i="1"/>
  <c r="G68" i="3"/>
  <c r="I68" i="3" s="1"/>
  <c r="G60" i="3"/>
  <c r="I60" i="3" s="1"/>
  <c r="G52" i="3"/>
  <c r="I52" i="3" s="1"/>
  <c r="G44" i="3"/>
  <c r="I44" i="3" s="1"/>
  <c r="G36" i="3"/>
  <c r="I36" i="3" s="1"/>
  <c r="G28" i="3"/>
  <c r="I28" i="3" s="1"/>
  <c r="G20" i="3"/>
  <c r="I20" i="3" s="1"/>
  <c r="G12" i="3"/>
  <c r="I12" i="3" s="1"/>
  <c r="P30" i="6"/>
  <c r="X30" i="6" s="1"/>
  <c r="O30" i="6"/>
  <c r="W30" i="6" s="1"/>
  <c r="Q29" i="6"/>
  <c r="Q28" i="6"/>
  <c r="P27" i="6"/>
  <c r="O27" i="6"/>
  <c r="W27" i="6" s="1"/>
  <c r="Q26" i="6"/>
  <c r="Q25" i="6"/>
  <c r="P24" i="6"/>
  <c r="X24" i="6" s="1"/>
  <c r="O24" i="6"/>
  <c r="W24" i="6" s="1"/>
  <c r="Q23" i="6"/>
  <c r="Q22" i="6"/>
  <c r="P21" i="6"/>
  <c r="X21" i="6" s="1"/>
  <c r="O21" i="6"/>
  <c r="W21" i="6" s="1"/>
  <c r="Q20" i="6"/>
  <c r="Q19" i="6"/>
  <c r="P18" i="6"/>
  <c r="X18" i="6" s="1"/>
  <c r="O18" i="6"/>
  <c r="W18" i="6" s="1"/>
  <c r="Q17" i="6"/>
  <c r="Q16" i="6"/>
  <c r="P15" i="6"/>
  <c r="X15" i="6" s="1"/>
  <c r="O15" i="6"/>
  <c r="W15" i="6" s="1"/>
  <c r="Q14" i="6"/>
  <c r="Q13" i="6"/>
  <c r="P12" i="6"/>
  <c r="X12" i="6" s="1"/>
  <c r="O12" i="6"/>
  <c r="W12" i="6" s="1"/>
  <c r="Q11" i="6"/>
  <c r="Q10" i="6"/>
  <c r="P9" i="6"/>
  <c r="X9" i="6" s="1"/>
  <c r="O9" i="6"/>
  <c r="W9" i="6" s="1"/>
  <c r="Q8" i="6"/>
  <c r="Q7" i="6"/>
  <c r="P78" i="1"/>
  <c r="O78" i="1"/>
  <c r="Q77" i="1"/>
  <c r="Q76" i="1"/>
  <c r="Q75" i="1"/>
  <c r="Q74" i="1"/>
  <c r="Q73" i="1"/>
  <c r="Q72" i="1"/>
  <c r="Q71" i="1"/>
  <c r="Q70" i="1"/>
  <c r="P69" i="1"/>
  <c r="O69" i="1"/>
  <c r="Q69" i="1" s="1"/>
  <c r="Q68" i="1"/>
  <c r="Q67" i="1"/>
  <c r="Q66" i="1"/>
  <c r="Q65" i="1"/>
  <c r="Q64" i="1"/>
  <c r="Q63" i="1"/>
  <c r="Q62" i="1"/>
  <c r="Q61" i="1"/>
  <c r="P60" i="1"/>
  <c r="X60" i="1" s="1"/>
  <c r="O60" i="1"/>
  <c r="Q59" i="1"/>
  <c r="Q58" i="1"/>
  <c r="Q57" i="1"/>
  <c r="Q56" i="1"/>
  <c r="Q55" i="1"/>
  <c r="Q54" i="1"/>
  <c r="Q53" i="1"/>
  <c r="Q52" i="1"/>
  <c r="P51" i="1"/>
  <c r="X51" i="1" s="1"/>
  <c r="O51" i="1"/>
  <c r="Q50" i="1"/>
  <c r="Q49" i="1"/>
  <c r="Q48" i="1"/>
  <c r="Q47" i="1"/>
  <c r="Q46" i="1"/>
  <c r="Q45" i="1"/>
  <c r="Q44" i="1"/>
  <c r="Q43" i="1"/>
  <c r="P42" i="1"/>
  <c r="X42" i="1" s="1"/>
  <c r="O42" i="1"/>
  <c r="Q41" i="1"/>
  <c r="Q40" i="1"/>
  <c r="Q39" i="1"/>
  <c r="Q38" i="1"/>
  <c r="Q37" i="1"/>
  <c r="Q36" i="1"/>
  <c r="Q35" i="1"/>
  <c r="Q34" i="1"/>
  <c r="P33" i="1"/>
  <c r="X33" i="1" s="1"/>
  <c r="O33" i="1"/>
  <c r="Q33" i="1" s="1"/>
  <c r="Q32" i="1"/>
  <c r="Q31" i="1"/>
  <c r="Q30" i="1"/>
  <c r="Q29" i="1"/>
  <c r="Q28" i="1"/>
  <c r="Q27" i="1"/>
  <c r="Q26" i="1"/>
  <c r="Q25" i="1"/>
  <c r="P24" i="1"/>
  <c r="X24" i="1" s="1"/>
  <c r="O24" i="1"/>
  <c r="Q23" i="1"/>
  <c r="Q22" i="1"/>
  <c r="Q21" i="1"/>
  <c r="Q20" i="1"/>
  <c r="Q19" i="1"/>
  <c r="Q18" i="1"/>
  <c r="Q17" i="1"/>
  <c r="Q16" i="1"/>
  <c r="P15" i="1"/>
  <c r="X15" i="1" s="1"/>
  <c r="O15" i="1"/>
  <c r="Q14" i="1"/>
  <c r="Q13" i="1"/>
  <c r="Q12" i="1"/>
  <c r="Q11" i="1"/>
  <c r="Q10" i="1"/>
  <c r="Q9" i="1"/>
  <c r="Q8" i="1"/>
  <c r="Q7" i="1"/>
  <c r="S33" i="1" l="1"/>
  <c r="W33" i="1"/>
  <c r="W15" i="1"/>
  <c r="S15" i="1"/>
  <c r="S42" i="1"/>
  <c r="W42" i="1"/>
  <c r="S51" i="1"/>
  <c r="W51" i="1"/>
  <c r="S60" i="1"/>
  <c r="W60" i="1"/>
  <c r="S69" i="1"/>
  <c r="W69" i="1"/>
  <c r="S78" i="1"/>
  <c r="W78" i="1"/>
  <c r="W24" i="1"/>
  <c r="S24" i="1"/>
  <c r="U78" i="1"/>
  <c r="X78" i="1"/>
  <c r="Q15" i="1"/>
  <c r="Q42" i="1"/>
  <c r="Q18" i="6"/>
  <c r="Q9" i="6"/>
  <c r="Q78" i="1"/>
  <c r="Q60" i="1"/>
  <c r="Q51" i="1"/>
  <c r="Q24" i="1"/>
  <c r="Q30" i="6"/>
  <c r="Q27" i="6"/>
  <c r="Q24" i="6"/>
  <c r="Q21" i="6"/>
  <c r="Q15" i="6"/>
  <c r="Q12" i="6"/>
  <c r="M30" i="6"/>
  <c r="L30" i="6"/>
  <c r="J30" i="6"/>
  <c r="I30" i="6"/>
  <c r="G30" i="6"/>
  <c r="F30" i="6"/>
  <c r="D30" i="6"/>
  <c r="C30" i="6"/>
  <c r="N29" i="6"/>
  <c r="K29" i="6"/>
  <c r="H29" i="6"/>
  <c r="E29" i="6"/>
  <c r="N28" i="6"/>
  <c r="K28" i="6"/>
  <c r="H28" i="6"/>
  <c r="E28" i="6"/>
  <c r="M27" i="6"/>
  <c r="L27" i="6"/>
  <c r="J27" i="6"/>
  <c r="I27" i="6"/>
  <c r="G27" i="6"/>
  <c r="F27" i="6"/>
  <c r="D27" i="6"/>
  <c r="C27" i="6"/>
  <c r="N26" i="6"/>
  <c r="K26" i="6"/>
  <c r="H26" i="6"/>
  <c r="E26" i="6"/>
  <c r="N25" i="6"/>
  <c r="K25" i="6"/>
  <c r="H25" i="6"/>
  <c r="E25" i="6"/>
  <c r="M24" i="6"/>
  <c r="L24" i="6"/>
  <c r="J24" i="6"/>
  <c r="I24" i="6"/>
  <c r="G24" i="6"/>
  <c r="F24" i="6"/>
  <c r="D24" i="6"/>
  <c r="C24" i="6"/>
  <c r="N23" i="6"/>
  <c r="K23" i="6"/>
  <c r="H23" i="6"/>
  <c r="E23" i="6"/>
  <c r="N22" i="6"/>
  <c r="K22" i="6"/>
  <c r="H22" i="6"/>
  <c r="E22" i="6"/>
  <c r="M21" i="6"/>
  <c r="L21" i="6"/>
  <c r="J21" i="6"/>
  <c r="I21" i="6"/>
  <c r="G21" i="6"/>
  <c r="F21" i="6"/>
  <c r="D21" i="6"/>
  <c r="C21" i="6"/>
  <c r="N20" i="6"/>
  <c r="K20" i="6"/>
  <c r="H20" i="6"/>
  <c r="E20" i="6"/>
  <c r="N19" i="6"/>
  <c r="K19" i="6"/>
  <c r="H19" i="6"/>
  <c r="E19" i="6"/>
  <c r="M18" i="6"/>
  <c r="L18" i="6"/>
  <c r="J18" i="6"/>
  <c r="I18" i="6"/>
  <c r="G18" i="6"/>
  <c r="F18" i="6"/>
  <c r="D18" i="6"/>
  <c r="C18" i="6"/>
  <c r="N17" i="6"/>
  <c r="K17" i="6"/>
  <c r="H17" i="6"/>
  <c r="E17" i="6"/>
  <c r="N16" i="6"/>
  <c r="K16" i="6"/>
  <c r="H16" i="6"/>
  <c r="E16" i="6"/>
  <c r="M15" i="6"/>
  <c r="L15" i="6"/>
  <c r="J15" i="6"/>
  <c r="I15" i="6"/>
  <c r="G15" i="6"/>
  <c r="F15" i="6"/>
  <c r="D15" i="6"/>
  <c r="C15" i="6"/>
  <c r="N14" i="6"/>
  <c r="K14" i="6"/>
  <c r="H14" i="6"/>
  <c r="E14" i="6"/>
  <c r="N13" i="6"/>
  <c r="K13" i="6"/>
  <c r="H13" i="6"/>
  <c r="E13" i="6"/>
  <c r="M12" i="6"/>
  <c r="L12" i="6"/>
  <c r="J12" i="6"/>
  <c r="I12" i="6"/>
  <c r="G12" i="6"/>
  <c r="F12" i="6"/>
  <c r="D12" i="6"/>
  <c r="C12" i="6"/>
  <c r="N11" i="6"/>
  <c r="K11" i="6"/>
  <c r="H11" i="6"/>
  <c r="E11" i="6"/>
  <c r="N10" i="6"/>
  <c r="K10" i="6"/>
  <c r="H10" i="6"/>
  <c r="E10" i="6"/>
  <c r="M9" i="6"/>
  <c r="L9" i="6"/>
  <c r="J9" i="6"/>
  <c r="I9" i="6"/>
  <c r="G9" i="6"/>
  <c r="F9" i="6"/>
  <c r="D9" i="6"/>
  <c r="C9" i="6"/>
  <c r="N8" i="6"/>
  <c r="K8" i="6"/>
  <c r="H8" i="6"/>
  <c r="E8" i="6"/>
  <c r="N7" i="6"/>
  <c r="K7" i="6"/>
  <c r="H7" i="6"/>
  <c r="E7" i="6"/>
  <c r="F44" i="3"/>
  <c r="C68" i="3"/>
  <c r="D68" i="3"/>
  <c r="E68" i="3"/>
  <c r="F68" i="3"/>
  <c r="C60" i="3"/>
  <c r="D60" i="3"/>
  <c r="E60" i="3"/>
  <c r="F60" i="3"/>
  <c r="C52" i="3"/>
  <c r="D52" i="3"/>
  <c r="E52" i="3"/>
  <c r="F52" i="3"/>
  <c r="C44" i="3"/>
  <c r="D44" i="3"/>
  <c r="E44" i="3"/>
  <c r="C36" i="3"/>
  <c r="D36" i="3"/>
  <c r="E36" i="3"/>
  <c r="F36" i="3"/>
  <c r="C28" i="3"/>
  <c r="D28" i="3"/>
  <c r="E28" i="3"/>
  <c r="F28" i="3"/>
  <c r="C20" i="3"/>
  <c r="D20" i="3"/>
  <c r="E20" i="3"/>
  <c r="F20" i="3"/>
  <c r="C12" i="3"/>
  <c r="D12" i="3"/>
  <c r="E12" i="3"/>
  <c r="F12" i="3"/>
  <c r="L78" i="1"/>
  <c r="M78" i="1"/>
  <c r="N76" i="1"/>
  <c r="M69" i="1"/>
  <c r="N69" i="1" s="1"/>
  <c r="N67" i="1"/>
  <c r="L60" i="1"/>
  <c r="M60" i="1"/>
  <c r="N58" i="1"/>
  <c r="L51" i="1"/>
  <c r="M51" i="1"/>
  <c r="N49" i="1"/>
  <c r="L42" i="1"/>
  <c r="M42" i="1"/>
  <c r="N40" i="1"/>
  <c r="L33" i="1"/>
  <c r="M33" i="1"/>
  <c r="N31" i="1"/>
  <c r="L24" i="1"/>
  <c r="M24" i="1"/>
  <c r="N22" i="1"/>
  <c r="L15" i="1"/>
  <c r="M15" i="1"/>
  <c r="N13" i="1"/>
  <c r="I78" i="1"/>
  <c r="J78" i="1"/>
  <c r="K76" i="1"/>
  <c r="I69" i="1"/>
  <c r="J69" i="1"/>
  <c r="K67" i="1"/>
  <c r="I60" i="1"/>
  <c r="J60" i="1"/>
  <c r="K58" i="1"/>
  <c r="I51" i="1"/>
  <c r="J51" i="1"/>
  <c r="K49" i="1"/>
  <c r="I42" i="1"/>
  <c r="J42" i="1"/>
  <c r="K40" i="1"/>
  <c r="I33" i="1"/>
  <c r="J33" i="1"/>
  <c r="K31" i="1"/>
  <c r="I24" i="1"/>
  <c r="J24" i="1"/>
  <c r="K22" i="1"/>
  <c r="I15" i="1"/>
  <c r="J15" i="1"/>
  <c r="K13" i="1"/>
  <c r="E77" i="1"/>
  <c r="H77" i="1"/>
  <c r="K77" i="1"/>
  <c r="N77" i="1"/>
  <c r="F78" i="1"/>
  <c r="G78" i="1"/>
  <c r="F69" i="1"/>
  <c r="G69" i="1"/>
  <c r="F60" i="1"/>
  <c r="G60" i="1"/>
  <c r="F51" i="1"/>
  <c r="G51" i="1"/>
  <c r="F42" i="1"/>
  <c r="G42" i="1"/>
  <c r="H35" i="1"/>
  <c r="H36" i="1"/>
  <c r="H37" i="1"/>
  <c r="H38" i="1"/>
  <c r="H39" i="1"/>
  <c r="H41" i="1"/>
  <c r="F33" i="1"/>
  <c r="G33" i="1"/>
  <c r="H29" i="1"/>
  <c r="F24" i="1"/>
  <c r="G24" i="1"/>
  <c r="G15" i="1"/>
  <c r="F15" i="1"/>
  <c r="D78" i="1"/>
  <c r="C78" i="1"/>
  <c r="D69" i="1"/>
  <c r="C69" i="1"/>
  <c r="D60" i="1"/>
  <c r="C60" i="1"/>
  <c r="D51" i="1"/>
  <c r="C51" i="1"/>
  <c r="D42" i="1"/>
  <c r="C42" i="1"/>
  <c r="D33" i="1"/>
  <c r="C33" i="1"/>
  <c r="D24" i="1"/>
  <c r="C24" i="1"/>
  <c r="D15" i="1"/>
  <c r="C15" i="1"/>
  <c r="N75" i="1"/>
  <c r="N74" i="1"/>
  <c r="N73" i="1"/>
  <c r="N72" i="1"/>
  <c r="N71" i="1"/>
  <c r="N70" i="1"/>
  <c r="N68" i="1"/>
  <c r="N66" i="1"/>
  <c r="N65" i="1"/>
  <c r="N64" i="1"/>
  <c r="N63" i="1"/>
  <c r="N62" i="1"/>
  <c r="N61" i="1"/>
  <c r="N59" i="1"/>
  <c r="N57" i="1"/>
  <c r="N56" i="1"/>
  <c r="N55" i="1"/>
  <c r="N54" i="1"/>
  <c r="N53" i="1"/>
  <c r="N52" i="1"/>
  <c r="N50" i="1"/>
  <c r="N48" i="1"/>
  <c r="N47" i="1"/>
  <c r="N46" i="1"/>
  <c r="N45" i="1"/>
  <c r="N44" i="1"/>
  <c r="N43" i="1"/>
  <c r="N41" i="1"/>
  <c r="N39" i="1"/>
  <c r="N38" i="1"/>
  <c r="N37" i="1"/>
  <c r="N36" i="1"/>
  <c r="N35" i="1"/>
  <c r="N34" i="1"/>
  <c r="N32" i="1"/>
  <c r="N30" i="1"/>
  <c r="N29" i="1"/>
  <c r="N28" i="1"/>
  <c r="N27" i="1"/>
  <c r="N26" i="1"/>
  <c r="N25" i="1"/>
  <c r="N23" i="1"/>
  <c r="N21" i="1"/>
  <c r="N20" i="1"/>
  <c r="N19" i="1"/>
  <c r="N18" i="1"/>
  <c r="N17" i="1"/>
  <c r="N16" i="1"/>
  <c r="N14" i="1"/>
  <c r="N12" i="1"/>
  <c r="N11" i="1"/>
  <c r="N10" i="1"/>
  <c r="N9" i="1"/>
  <c r="N8" i="1"/>
  <c r="N7" i="1"/>
  <c r="K75" i="1"/>
  <c r="K74" i="1"/>
  <c r="K73" i="1"/>
  <c r="K72" i="1"/>
  <c r="K71" i="1"/>
  <c r="K70" i="1"/>
  <c r="K68" i="1"/>
  <c r="K66" i="1"/>
  <c r="K65" i="1"/>
  <c r="K64" i="1"/>
  <c r="K63" i="1"/>
  <c r="K62" i="1"/>
  <c r="K61" i="1"/>
  <c r="K59" i="1"/>
  <c r="K57" i="1"/>
  <c r="K56" i="1"/>
  <c r="K55" i="1"/>
  <c r="K54" i="1"/>
  <c r="K53" i="1"/>
  <c r="K52" i="1"/>
  <c r="K50" i="1"/>
  <c r="K48" i="1"/>
  <c r="K47" i="1"/>
  <c r="K46" i="1"/>
  <c r="K45" i="1"/>
  <c r="K44" i="1"/>
  <c r="K43" i="1"/>
  <c r="K41" i="1"/>
  <c r="K39" i="1"/>
  <c r="K38" i="1"/>
  <c r="K37" i="1"/>
  <c r="K36" i="1"/>
  <c r="K35" i="1"/>
  <c r="K34" i="1"/>
  <c r="K32" i="1"/>
  <c r="K30" i="1"/>
  <c r="K29" i="1"/>
  <c r="K28" i="1"/>
  <c r="K27" i="1"/>
  <c r="K26" i="1"/>
  <c r="K25" i="1"/>
  <c r="K23" i="1"/>
  <c r="K21" i="1"/>
  <c r="K20" i="1"/>
  <c r="K19" i="1"/>
  <c r="K18" i="1"/>
  <c r="K17" i="1"/>
  <c r="K16" i="1"/>
  <c r="K14" i="1"/>
  <c r="K12" i="1"/>
  <c r="K11" i="1"/>
  <c r="K10" i="1"/>
  <c r="K9" i="1"/>
  <c r="K8" i="1"/>
  <c r="K7" i="1"/>
  <c r="H75" i="1"/>
  <c r="H74" i="1"/>
  <c r="H73" i="1"/>
  <c r="H72" i="1"/>
  <c r="H71" i="1"/>
  <c r="H70" i="1"/>
  <c r="H68" i="1"/>
  <c r="H66" i="1"/>
  <c r="H65" i="1"/>
  <c r="H64" i="1"/>
  <c r="H63" i="1"/>
  <c r="H62" i="1"/>
  <c r="H61" i="1"/>
  <c r="H57" i="1"/>
  <c r="H56" i="1"/>
  <c r="H55" i="1"/>
  <c r="H54" i="1"/>
  <c r="H53" i="1"/>
  <c r="H52" i="1"/>
  <c r="H48" i="1"/>
  <c r="H47" i="1"/>
  <c r="H46" i="1"/>
  <c r="H45" i="1"/>
  <c r="H44" i="1"/>
  <c r="H43" i="1"/>
  <c r="H34" i="1"/>
  <c r="H32" i="1"/>
  <c r="H30" i="1"/>
  <c r="H28" i="1"/>
  <c r="H27" i="1"/>
  <c r="H26" i="1"/>
  <c r="H25" i="1"/>
  <c r="H23" i="1"/>
  <c r="H21" i="1"/>
  <c r="H20" i="1"/>
  <c r="H19" i="1"/>
  <c r="H18" i="1"/>
  <c r="H17" i="1"/>
  <c r="H16" i="1"/>
  <c r="H12" i="1"/>
  <c r="H11" i="1"/>
  <c r="H10" i="1"/>
  <c r="H9" i="1"/>
  <c r="H8" i="1"/>
  <c r="H7" i="1"/>
  <c r="E75" i="1"/>
  <c r="E74" i="1"/>
  <c r="E73" i="1"/>
  <c r="E72" i="1"/>
  <c r="E71" i="1"/>
  <c r="E70" i="1"/>
  <c r="E68" i="1"/>
  <c r="E66" i="1"/>
  <c r="E65" i="1"/>
  <c r="E64" i="1"/>
  <c r="E63" i="1"/>
  <c r="E62" i="1"/>
  <c r="E61" i="1"/>
  <c r="E59" i="1"/>
  <c r="E57" i="1"/>
  <c r="E56" i="1"/>
  <c r="E55" i="1"/>
  <c r="E54" i="1"/>
  <c r="E53" i="1"/>
  <c r="E52" i="1"/>
  <c r="E50" i="1"/>
  <c r="E48" i="1"/>
  <c r="E47" i="1"/>
  <c r="E46" i="1"/>
  <c r="E45" i="1"/>
  <c r="E44" i="1"/>
  <c r="E43" i="1"/>
  <c r="E41" i="1"/>
  <c r="E39" i="1"/>
  <c r="E38" i="1"/>
  <c r="E37" i="1"/>
  <c r="E36" i="1"/>
  <c r="E35" i="1"/>
  <c r="E34" i="1"/>
  <c r="E32" i="1"/>
  <c r="E30" i="1"/>
  <c r="E29" i="1"/>
  <c r="E28" i="1"/>
  <c r="E27" i="1"/>
  <c r="E26" i="1"/>
  <c r="E25" i="1"/>
  <c r="E23" i="1"/>
  <c r="E21" i="1"/>
  <c r="E20" i="1"/>
  <c r="E19" i="1"/>
  <c r="E18" i="1"/>
  <c r="E17" i="1"/>
  <c r="E16" i="1"/>
  <c r="E14" i="1"/>
  <c r="E12" i="1"/>
  <c r="E11" i="1"/>
  <c r="E10" i="1"/>
  <c r="E9" i="1"/>
  <c r="E8" i="1"/>
  <c r="E7" i="1"/>
  <c r="E42" i="1" l="1"/>
  <c r="N51" i="1"/>
  <c r="K51" i="1"/>
  <c r="K24" i="1"/>
  <c r="K33" i="1"/>
  <c r="K60" i="1"/>
  <c r="E51" i="1"/>
  <c r="K69" i="1"/>
  <c r="N24" i="6"/>
  <c r="N78" i="1"/>
  <c r="N42" i="1"/>
  <c r="N33" i="1"/>
  <c r="N24" i="1"/>
  <c r="K15" i="1"/>
  <c r="E24" i="1"/>
  <c r="E60" i="1"/>
  <c r="N15" i="1"/>
  <c r="K78" i="1"/>
  <c r="E18" i="6"/>
  <c r="K24" i="6"/>
  <c r="E24" i="6"/>
  <c r="E9" i="6"/>
  <c r="K15" i="6"/>
  <c r="H21" i="6"/>
  <c r="H30" i="6"/>
  <c r="E15" i="6"/>
  <c r="H15" i="6"/>
  <c r="E21" i="6"/>
  <c r="E30" i="6"/>
  <c r="K12" i="6"/>
  <c r="N15" i="6"/>
  <c r="K21" i="6"/>
  <c r="H27" i="6"/>
  <c r="K18" i="6"/>
  <c r="E27" i="6"/>
  <c r="N30" i="6"/>
  <c r="N9" i="6"/>
  <c r="N21" i="6"/>
  <c r="N18" i="6"/>
  <c r="K9" i="6"/>
  <c r="H12" i="6"/>
  <c r="N27" i="6"/>
  <c r="K30" i="6"/>
  <c r="H24" i="6"/>
  <c r="H9" i="6"/>
  <c r="N12" i="6"/>
  <c r="H18" i="6"/>
  <c r="E12" i="6"/>
  <c r="K27" i="6"/>
  <c r="N60" i="1"/>
  <c r="K42" i="1"/>
  <c r="E69" i="1"/>
  <c r="E78" i="1"/>
  <c r="E33" i="1"/>
  <c r="E15" i="1"/>
</calcChain>
</file>

<file path=xl/sharedStrings.xml><?xml version="1.0" encoding="utf-8"?>
<sst xmlns="http://schemas.openxmlformats.org/spreadsheetml/2006/main" count="666" uniqueCount="58">
  <si>
    <t>Agricultural &amp; Industrial Sciences</t>
  </si>
  <si>
    <t>Biological Sciences</t>
  </si>
  <si>
    <t>Chemistry</t>
  </si>
  <si>
    <t>Geography &amp; Geology</t>
  </si>
  <si>
    <t>Mathematics &amp; Statistics</t>
  </si>
  <si>
    <t>Physics</t>
  </si>
  <si>
    <t>African American</t>
  </si>
  <si>
    <t>White</t>
  </si>
  <si>
    <t>Hispanic</t>
  </si>
  <si>
    <t>American Indian</t>
  </si>
  <si>
    <t>Unknown</t>
  </si>
  <si>
    <t>International</t>
  </si>
  <si>
    <t>Undergraduate</t>
  </si>
  <si>
    <t>Graduate</t>
  </si>
  <si>
    <t>Total</t>
  </si>
  <si>
    <t>AY 2008-2009</t>
  </si>
  <si>
    <t>AY 2009-2010</t>
  </si>
  <si>
    <t>AY 2010-2011</t>
  </si>
  <si>
    <t>AY 2011-2012</t>
  </si>
  <si>
    <t>AY 2012-2013</t>
  </si>
  <si>
    <t>Freshman</t>
  </si>
  <si>
    <t>Sophomore</t>
  </si>
  <si>
    <t>Junior</t>
  </si>
  <si>
    <t>Senior</t>
  </si>
  <si>
    <t>Masters</t>
  </si>
  <si>
    <t>NA</t>
  </si>
  <si>
    <t>Asian/Pacific Islander</t>
  </si>
  <si>
    <t>College of Sciences</t>
  </si>
  <si>
    <t>Multi-Racial</t>
  </si>
  <si>
    <t>SHSU College of Sciences Enrollment by Ethnicity</t>
  </si>
  <si>
    <t>Post-Baccalaureate</t>
  </si>
  <si>
    <t>Computer Science</t>
  </si>
  <si>
    <t>SHSU College of Sciences Enrollment by Classification</t>
  </si>
  <si>
    <t>Female</t>
  </si>
  <si>
    <t>Male</t>
  </si>
  <si>
    <t>SHSU College of Sciences Enrollment by Gender</t>
  </si>
  <si>
    <t>--</t>
  </si>
  <si>
    <t>Fall 2008-Fall 2009</t>
  </si>
  <si>
    <t>Fall 2007-Spring 2013</t>
  </si>
  <si>
    <t>Fall 2011-Fall 2012</t>
  </si>
  <si>
    <t>AY 2013-2014</t>
  </si>
  <si>
    <t>Fall 2012-Fall 2013</t>
  </si>
  <si>
    <t>Fall 2008-Spring 2014</t>
  </si>
  <si>
    <t>-</t>
  </si>
  <si>
    <t>#</t>
  </si>
  <si>
    <t>%</t>
  </si>
  <si>
    <t>1-Yr % Change</t>
  </si>
  <si>
    <t>Data Source: IR Legacy: Fall 2007-Spring 2011 and IR Banner Summer 2011- Summer 2014</t>
  </si>
  <si>
    <t>Note: Each academic year is an unduplicated Fall and Spring enrollment headcount. It does not include the summers as requested.</t>
  </si>
  <si>
    <t>Prepared by the Office of Institutional Effectiveness</t>
  </si>
  <si>
    <t>Fall 2009-Fall 2010</t>
  </si>
  <si>
    <t>Fall 2010-Fall 2011</t>
  </si>
  <si>
    <t>SHSU College of Sciences First-Time Freshman 1-Year Retention Rates</t>
  </si>
  <si>
    <t>6-Year Graduation Rates</t>
  </si>
  <si>
    <t>SHSU College of Sciences First-Time Freshman</t>
  </si>
  <si>
    <t>Graduation rates of 0% indicate students enrolled in the program did not graduate.  Rates marked with a "--" indicate no students were enrolled in the program.</t>
  </si>
  <si>
    <t>Retention rates of 0% indicate students enrolled in the program were not retained.  Rates marked with a "--" indicate no students were enrolled in the program.</t>
  </si>
  <si>
    <t>The Multi-Racial ethnic category was added after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</si>
</sst>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0" fillId="5" borderId="0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0" fillId="0" borderId="2" xfId="0" applyBorder="1"/>
    <xf numFmtId="0" fontId="0" fillId="0" borderId="0" xfId="0" applyFill="1" applyBorder="1"/>
    <xf numFmtId="0" fontId="0" fillId="4" borderId="0" xfId="0" applyFill="1" applyBorder="1"/>
    <xf numFmtId="0" fontId="1" fillId="0" borderId="3" xfId="0" applyFont="1" applyBorder="1"/>
    <xf numFmtId="0" fontId="1" fillId="5" borderId="5" xfId="0" applyFont="1" applyFill="1" applyBorder="1"/>
    <xf numFmtId="0" fontId="1" fillId="0" borderId="5" xfId="0" applyFont="1" applyBorder="1"/>
    <xf numFmtId="0" fontId="1" fillId="4" borderId="5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0" fontId="0" fillId="0" borderId="1" xfId="0" applyNumberFormat="1" applyBorder="1"/>
    <xf numFmtId="10" fontId="0" fillId="5" borderId="4" xfId="0" applyNumberFormat="1" applyFill="1" applyBorder="1"/>
    <xf numFmtId="10" fontId="0" fillId="0" borderId="4" xfId="0" applyNumberFormat="1" applyBorder="1"/>
    <xf numFmtId="10" fontId="0" fillId="4" borderId="4" xfId="0" applyNumberFormat="1" applyFill="1" applyBorder="1" applyAlignment="1">
      <alignment horizontal="right"/>
    </xf>
    <xf numFmtId="10" fontId="0" fillId="4" borderId="4" xfId="0" applyNumberFormat="1" applyFill="1" applyBorder="1"/>
    <xf numFmtId="10" fontId="1" fillId="2" borderId="6" xfId="0" applyNumberFormat="1" applyFont="1" applyFill="1" applyBorder="1"/>
    <xf numFmtId="10" fontId="0" fillId="5" borderId="4" xfId="0" applyNumberFormat="1" applyFill="1" applyBorder="1" applyAlignment="1">
      <alignment horizontal="right"/>
    </xf>
    <xf numFmtId="10" fontId="0" fillId="0" borderId="4" xfId="0" quotePrefix="1" applyNumberFormat="1" applyBorder="1" applyAlignment="1">
      <alignment horizontal="right"/>
    </xf>
    <xf numFmtId="10" fontId="0" fillId="5" borderId="4" xfId="0" quotePrefix="1" applyNumberFormat="1" applyFill="1" applyBorder="1" applyAlignment="1">
      <alignment horizontal="right"/>
    </xf>
    <xf numFmtId="10" fontId="0" fillId="0" borderId="1" xfId="0" quotePrefix="1" applyNumberFormat="1" applyBorder="1" applyAlignment="1">
      <alignment horizontal="right"/>
    </xf>
    <xf numFmtId="10" fontId="0" fillId="0" borderId="9" xfId="0" applyNumberFormat="1" applyBorder="1"/>
    <xf numFmtId="10" fontId="0" fillId="5" borderId="10" xfId="0" applyNumberFormat="1" applyFill="1" applyBorder="1"/>
    <xf numFmtId="10" fontId="0" fillId="0" borderId="10" xfId="0" applyNumberFormat="1" applyBorder="1"/>
    <xf numFmtId="10" fontId="0" fillId="4" borderId="10" xfId="0" applyNumberFormat="1" applyFill="1" applyBorder="1"/>
    <xf numFmtId="10" fontId="1" fillId="2" borderId="11" xfId="0" applyNumberFormat="1" applyFont="1" applyFill="1" applyBorder="1"/>
    <xf numFmtId="10" fontId="0" fillId="4" borderId="4" xfId="0" quotePrefix="1" applyNumberFormat="1" applyFill="1" applyBorder="1" applyAlignment="1">
      <alignment horizontal="right"/>
    </xf>
    <xf numFmtId="10" fontId="0" fillId="0" borderId="10" xfId="0" quotePrefix="1" applyNumberFormat="1" applyBorder="1"/>
    <xf numFmtId="10" fontId="0" fillId="5" borderId="10" xfId="0" quotePrefix="1" applyNumberFormat="1" applyFill="1" applyBorder="1" applyAlignment="1">
      <alignment horizontal="right"/>
    </xf>
    <xf numFmtId="10" fontId="0" fillId="0" borderId="10" xfId="0" quotePrefix="1" applyNumberFormat="1" applyBorder="1" applyAlignment="1">
      <alignment horizontal="right"/>
    </xf>
    <xf numFmtId="10" fontId="0" fillId="0" borderId="9" xfId="0" quotePrefix="1" applyNumberFormat="1" applyBorder="1" applyAlignment="1">
      <alignment horizontal="right"/>
    </xf>
    <xf numFmtId="10" fontId="0" fillId="4" borderId="10" xfId="0" quotePrefix="1" applyNumberForma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/>
    </xf>
    <xf numFmtId="10" fontId="0" fillId="0" borderId="0" xfId="0" applyNumberFormat="1" applyBorder="1"/>
    <xf numFmtId="10" fontId="0" fillId="5" borderId="0" xfId="0" applyNumberFormat="1" applyFill="1" applyBorder="1"/>
    <xf numFmtId="10" fontId="0" fillId="5" borderId="10" xfId="0" applyNumberFormat="1" applyFill="1" applyBorder="1" applyAlignment="1">
      <alignment horizontal="right"/>
    </xf>
    <xf numFmtId="10" fontId="0" fillId="4" borderId="10" xfId="0" applyNumberFormat="1" applyFill="1" applyBorder="1" applyAlignment="1">
      <alignment horizontal="right"/>
    </xf>
    <xf numFmtId="0" fontId="2" fillId="3" borderId="4" xfId="0" applyFont="1" applyFill="1" applyBorder="1"/>
    <xf numFmtId="0" fontId="3" fillId="3" borderId="5" xfId="0" applyFont="1" applyFill="1" applyBorder="1" applyAlignment="1">
      <alignment horizontal="center"/>
    </xf>
    <xf numFmtId="10" fontId="0" fillId="4" borderId="0" xfId="0" applyNumberFormat="1" applyFill="1" applyBorder="1"/>
    <xf numFmtId="10" fontId="1" fillId="2" borderId="7" xfId="0" applyNumberFormat="1" applyFont="1" applyFill="1" applyBorder="1"/>
    <xf numFmtId="10" fontId="0" fillId="0" borderId="2" xfId="0" applyNumberFormat="1" applyBorder="1"/>
    <xf numFmtId="10" fontId="0" fillId="2" borderId="7" xfId="0" applyNumberFormat="1" applyFill="1" applyBorder="1"/>
    <xf numFmtId="10" fontId="0" fillId="0" borderId="0" xfId="0" applyNumberFormat="1" applyFill="1" applyBorder="1"/>
    <xf numFmtId="10" fontId="0" fillId="0" borderId="3" xfId="0" applyNumberFormat="1" applyBorder="1"/>
    <xf numFmtId="10" fontId="0" fillId="5" borderId="5" xfId="0" applyNumberFormat="1" applyFill="1" applyBorder="1"/>
    <xf numFmtId="10" fontId="0" fillId="0" borderId="5" xfId="0" applyNumberFormat="1" applyBorder="1"/>
    <xf numFmtId="10" fontId="0" fillId="4" borderId="5" xfId="0" applyNumberFormat="1" applyFill="1" applyBorder="1"/>
    <xf numFmtId="10" fontId="1" fillId="2" borderId="8" xfId="0" applyNumberFormat="1" applyFont="1" applyFill="1" applyBorder="1"/>
    <xf numFmtId="9" fontId="0" fillId="0" borderId="2" xfId="1" applyFont="1" applyBorder="1"/>
    <xf numFmtId="9" fontId="0" fillId="5" borderId="0" xfId="1" applyFont="1" applyFill="1" applyBorder="1"/>
    <xf numFmtId="9" fontId="1" fillId="2" borderId="7" xfId="1" applyFont="1" applyFill="1" applyBorder="1"/>
    <xf numFmtId="9" fontId="0" fillId="2" borderId="7" xfId="1" applyFont="1" applyFill="1" applyBorder="1"/>
    <xf numFmtId="9" fontId="0" fillId="0" borderId="3" xfId="1" applyFont="1" applyBorder="1"/>
    <xf numFmtId="9" fontId="0" fillId="5" borderId="5" xfId="1" applyFont="1" applyFill="1" applyBorder="1"/>
    <xf numFmtId="9" fontId="1" fillId="2" borderId="8" xfId="1" applyFont="1" applyFill="1" applyBorder="1"/>
    <xf numFmtId="9" fontId="0" fillId="2" borderId="8" xfId="1" applyFont="1" applyFill="1" applyBorder="1"/>
    <xf numFmtId="9" fontId="0" fillId="0" borderId="9" xfId="1" applyFont="1" applyBorder="1"/>
    <xf numFmtId="9" fontId="0" fillId="5" borderId="10" xfId="1" applyFont="1" applyFill="1" applyBorder="1"/>
    <xf numFmtId="9" fontId="0" fillId="0" borderId="10" xfId="1" applyFont="1" applyBorder="1"/>
    <xf numFmtId="9" fontId="1" fillId="2" borderId="11" xfId="1" applyFont="1" applyFill="1" applyBorder="1"/>
    <xf numFmtId="0" fontId="3" fillId="3" borderId="0" xfId="0" applyFont="1" applyFill="1" applyBorder="1" applyAlignment="1">
      <alignment horizontal="center"/>
    </xf>
    <xf numFmtId="38" fontId="0" fillId="0" borderId="4" xfId="0" applyNumberFormat="1" applyBorder="1"/>
    <xf numFmtId="38" fontId="0" fillId="0" borderId="0" xfId="0" applyNumberFormat="1" applyBorder="1"/>
    <xf numFmtId="38" fontId="0" fillId="0" borderId="5" xfId="0" applyNumberFormat="1" applyBorder="1"/>
    <xf numFmtId="38" fontId="0" fillId="0" borderId="1" xfId="0" applyNumberFormat="1" applyBorder="1"/>
    <xf numFmtId="38" fontId="0" fillId="5" borderId="4" xfId="0" applyNumberFormat="1" applyFill="1" applyBorder="1"/>
    <xf numFmtId="38" fontId="0" fillId="5" borderId="0" xfId="0" applyNumberFormat="1" applyFill="1" applyBorder="1"/>
    <xf numFmtId="38" fontId="0" fillId="5" borderId="5" xfId="0" applyNumberFormat="1" applyFill="1" applyBorder="1"/>
    <xf numFmtId="38" fontId="0" fillId="0" borderId="0" xfId="0" applyNumberFormat="1" applyFill="1" applyBorder="1"/>
    <xf numFmtId="38" fontId="0" fillId="4" borderId="4" xfId="0" applyNumberFormat="1" applyFill="1" applyBorder="1" applyAlignment="1">
      <alignment horizontal="right"/>
    </xf>
    <xf numFmtId="38" fontId="0" fillId="4" borderId="0" xfId="0" applyNumberForma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38" fontId="0" fillId="4" borderId="4" xfId="0" applyNumberFormat="1" applyFill="1" applyBorder="1"/>
    <xf numFmtId="38" fontId="0" fillId="4" borderId="0" xfId="0" applyNumberFormat="1" applyFill="1" applyBorder="1"/>
    <xf numFmtId="38" fontId="0" fillId="4" borderId="5" xfId="0" applyNumberFormat="1" applyFill="1" applyBorder="1"/>
    <xf numFmtId="38" fontId="1" fillId="2" borderId="6" xfId="0" applyNumberFormat="1" applyFont="1" applyFill="1" applyBorder="1"/>
    <xf numFmtId="38" fontId="1" fillId="2" borderId="7" xfId="0" applyNumberFormat="1" applyFont="1" applyFill="1" applyBorder="1"/>
    <xf numFmtId="38" fontId="1" fillId="2" borderId="8" xfId="0" applyNumberFormat="1" applyFont="1" applyFill="1" applyBorder="1"/>
    <xf numFmtId="38" fontId="0" fillId="0" borderId="2" xfId="0" applyNumberFormat="1" applyBorder="1"/>
    <xf numFmtId="38" fontId="0" fillId="0" borderId="3" xfId="0" applyNumberFormat="1" applyBorder="1"/>
    <xf numFmtId="38" fontId="0" fillId="0" borderId="5" xfId="0" applyNumberFormat="1" applyFill="1" applyBorder="1"/>
    <xf numFmtId="38" fontId="1" fillId="2" borderId="5" xfId="0" applyNumberFormat="1" applyFont="1" applyFill="1" applyBorder="1"/>
    <xf numFmtId="3" fontId="0" fillId="0" borderId="2" xfId="0" applyNumberFormat="1" applyBorder="1"/>
    <xf numFmtId="3" fontId="0" fillId="5" borderId="0" xfId="0" applyNumberFormat="1" applyFill="1" applyBorder="1"/>
    <xf numFmtId="3" fontId="1" fillId="2" borderId="7" xfId="0" applyNumberFormat="1" applyFont="1" applyFill="1" applyBorder="1"/>
    <xf numFmtId="3" fontId="0" fillId="2" borderId="7" xfId="0" applyNumberFormat="1" applyFill="1" applyBorder="1"/>
    <xf numFmtId="3" fontId="0" fillId="0" borderId="1" xfId="0" applyNumberFormat="1" applyBorder="1"/>
    <xf numFmtId="3" fontId="0" fillId="0" borderId="3" xfId="0" applyNumberFormat="1" applyBorder="1"/>
    <xf numFmtId="3" fontId="0" fillId="5" borderId="4" xfId="0" applyNumberFormat="1" applyFill="1" applyBorder="1"/>
    <xf numFmtId="3" fontId="0" fillId="5" borderId="5" xfId="0" applyNumberFormat="1" applyFill="1" applyBorder="1"/>
    <xf numFmtId="3" fontId="1" fillId="2" borderId="6" xfId="0" applyNumberFormat="1" applyFont="1" applyFill="1" applyBorder="1"/>
    <xf numFmtId="3" fontId="1" fillId="2" borderId="8" xfId="0" applyNumberFormat="1" applyFont="1" applyFill="1" applyBorder="1"/>
    <xf numFmtId="3" fontId="0" fillId="0" borderId="0" xfId="0" applyNumberFormat="1"/>
    <xf numFmtId="3" fontId="0" fillId="5" borderId="0" xfId="0" applyNumberFormat="1" applyFill="1"/>
    <xf numFmtId="3" fontId="0" fillId="2" borderId="6" xfId="0" applyNumberFormat="1" applyFill="1" applyBorder="1"/>
    <xf numFmtId="3" fontId="0" fillId="2" borderId="8" xfId="0" applyNumberFormat="1" applyFill="1" applyBorder="1"/>
    <xf numFmtId="0" fontId="6" fillId="0" borderId="0" xfId="0" applyFont="1"/>
    <xf numFmtId="164" fontId="6" fillId="0" borderId="0" xfId="0" applyNumberFormat="1" applyFont="1" applyAlignment="1">
      <alignment horizontal="left"/>
    </xf>
    <xf numFmtId="38" fontId="0" fillId="0" borderId="9" xfId="0" applyNumberFormat="1" applyBorder="1"/>
    <xf numFmtId="38" fontId="0" fillId="5" borderId="10" xfId="0" applyNumberFormat="1" applyFill="1" applyBorder="1"/>
    <xf numFmtId="38" fontId="0" fillId="0" borderId="10" xfId="0" applyNumberFormat="1" applyBorder="1"/>
    <xf numFmtId="38" fontId="1" fillId="2" borderId="11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tabSelected="1" zoomScale="69" zoomScaleNormal="69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RowHeight="14.4" x14ac:dyDescent="0.3"/>
  <cols>
    <col min="1" max="1" width="24.5546875" customWidth="1"/>
    <col min="2" max="2" width="20.33203125" bestFit="1" customWidth="1"/>
    <col min="3" max="17" width="15.44140625" customWidth="1"/>
    <col min="18" max="18" width="16" bestFit="1" customWidth="1"/>
    <col min="19" max="24" width="15.44140625" customWidth="1"/>
  </cols>
  <sheetData>
    <row r="1" spans="1:24" ht="31.2" x14ac:dyDescent="0.6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3" spans="1:24" ht="15" thickBot="1" x14ac:dyDescent="0.35"/>
    <row r="4" spans="1:24" ht="15.6" x14ac:dyDescent="0.3">
      <c r="A4" s="1"/>
      <c r="B4" s="2"/>
      <c r="C4" s="116" t="s">
        <v>15</v>
      </c>
      <c r="D4" s="116"/>
      <c r="E4" s="116"/>
      <c r="F4" s="116" t="s">
        <v>16</v>
      </c>
      <c r="G4" s="116"/>
      <c r="H4" s="116"/>
      <c r="I4" s="116" t="s">
        <v>17</v>
      </c>
      <c r="J4" s="116"/>
      <c r="K4" s="116"/>
      <c r="L4" s="116" t="s">
        <v>18</v>
      </c>
      <c r="M4" s="116"/>
      <c r="N4" s="116"/>
      <c r="O4" s="116" t="s">
        <v>19</v>
      </c>
      <c r="P4" s="116"/>
      <c r="Q4" s="116"/>
      <c r="R4" s="116" t="s">
        <v>40</v>
      </c>
      <c r="S4" s="116"/>
      <c r="T4" s="116"/>
      <c r="U4" s="116"/>
      <c r="V4" s="116"/>
      <c r="W4" s="116" t="s">
        <v>46</v>
      </c>
      <c r="X4" s="117"/>
    </row>
    <row r="5" spans="1:24" ht="15.6" x14ac:dyDescent="0.3">
      <c r="A5" s="50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27" t="s">
        <v>12</v>
      </c>
      <c r="S5" s="127"/>
      <c r="T5" s="127" t="s">
        <v>13</v>
      </c>
      <c r="U5" s="127"/>
      <c r="V5" s="118" t="s">
        <v>14</v>
      </c>
      <c r="W5" s="45"/>
      <c r="X5" s="51"/>
    </row>
    <row r="6" spans="1:24" ht="16.2" thickBot="1" x14ac:dyDescent="0.35">
      <c r="A6" s="4"/>
      <c r="B6" s="5"/>
      <c r="C6" s="19" t="s">
        <v>12</v>
      </c>
      <c r="D6" s="19" t="s">
        <v>13</v>
      </c>
      <c r="E6" s="19" t="s">
        <v>14</v>
      </c>
      <c r="F6" s="19" t="s">
        <v>12</v>
      </c>
      <c r="G6" s="19" t="s">
        <v>13</v>
      </c>
      <c r="H6" s="19" t="s">
        <v>14</v>
      </c>
      <c r="I6" s="19" t="s">
        <v>12</v>
      </c>
      <c r="J6" s="19" t="s">
        <v>13</v>
      </c>
      <c r="K6" s="19" t="s">
        <v>14</v>
      </c>
      <c r="L6" s="19" t="s">
        <v>12</v>
      </c>
      <c r="M6" s="19" t="s">
        <v>13</v>
      </c>
      <c r="N6" s="19" t="s">
        <v>14</v>
      </c>
      <c r="O6" s="19" t="s">
        <v>12</v>
      </c>
      <c r="P6" s="19" t="s">
        <v>13</v>
      </c>
      <c r="Q6" s="19" t="s">
        <v>14</v>
      </c>
      <c r="R6" s="19" t="s">
        <v>44</v>
      </c>
      <c r="S6" s="19" t="s">
        <v>45</v>
      </c>
      <c r="T6" s="19" t="s">
        <v>44</v>
      </c>
      <c r="U6" s="19" t="s">
        <v>45</v>
      </c>
      <c r="V6" s="119"/>
      <c r="W6" s="19" t="s">
        <v>12</v>
      </c>
      <c r="X6" s="20" t="s">
        <v>13</v>
      </c>
    </row>
    <row r="7" spans="1:24" x14ac:dyDescent="0.3">
      <c r="A7" s="121" t="s">
        <v>0</v>
      </c>
      <c r="B7" s="11" t="s">
        <v>6</v>
      </c>
      <c r="C7" s="75">
        <v>59</v>
      </c>
      <c r="D7" s="76">
        <v>0</v>
      </c>
      <c r="E7" s="77">
        <f>SUM(C7:D7)</f>
        <v>59</v>
      </c>
      <c r="F7" s="75">
        <v>72</v>
      </c>
      <c r="G7" s="76">
        <v>0</v>
      </c>
      <c r="H7" s="77">
        <f>SUM(F7:G7)</f>
        <v>72</v>
      </c>
      <c r="I7" s="75">
        <v>65</v>
      </c>
      <c r="J7" s="76">
        <v>0</v>
      </c>
      <c r="K7" s="77">
        <f>SUM(I7:J7)</f>
        <v>65</v>
      </c>
      <c r="L7" s="75">
        <v>160</v>
      </c>
      <c r="M7" s="76">
        <v>1</v>
      </c>
      <c r="N7" s="77">
        <f>SUM(L7:M7)</f>
        <v>161</v>
      </c>
      <c r="O7" s="75">
        <v>98</v>
      </c>
      <c r="P7" s="76">
        <v>0</v>
      </c>
      <c r="Q7" s="77">
        <f>SUM(O7:P7)</f>
        <v>98</v>
      </c>
      <c r="R7" s="78">
        <v>102</v>
      </c>
      <c r="S7" s="54">
        <f>R7/V7</f>
        <v>0.99029126213592233</v>
      </c>
      <c r="T7" s="6">
        <v>1</v>
      </c>
      <c r="U7" s="54">
        <f>T7/V7</f>
        <v>9.7087378640776691E-3</v>
      </c>
      <c r="V7" s="93">
        <v>103</v>
      </c>
      <c r="W7" s="46">
        <f>(R7-O7)/O7</f>
        <v>4.0816326530612242E-2</v>
      </c>
      <c r="X7" s="59">
        <v>1</v>
      </c>
    </row>
    <row r="8" spans="1:24" x14ac:dyDescent="0.3">
      <c r="A8" s="121"/>
      <c r="B8" s="10" t="s">
        <v>7</v>
      </c>
      <c r="C8" s="79">
        <v>1031</v>
      </c>
      <c r="D8" s="80">
        <v>39</v>
      </c>
      <c r="E8" s="81">
        <f t="shared" ref="E8:E15" si="0">SUM(C8:D8)</f>
        <v>1070</v>
      </c>
      <c r="F8" s="79">
        <v>1029</v>
      </c>
      <c r="G8" s="80">
        <v>47</v>
      </c>
      <c r="H8" s="81">
        <f t="shared" ref="H8:H12" si="1">SUM(F8:G8)</f>
        <v>1076</v>
      </c>
      <c r="I8" s="79">
        <v>1014</v>
      </c>
      <c r="J8" s="80">
        <v>48</v>
      </c>
      <c r="K8" s="81">
        <f t="shared" ref="K8:K15" si="2">SUM(I8:J8)</f>
        <v>1062</v>
      </c>
      <c r="L8" s="79">
        <v>1133</v>
      </c>
      <c r="M8" s="80">
        <v>33</v>
      </c>
      <c r="N8" s="81">
        <f t="shared" ref="N8:N15" si="3">SUM(L8:M8)</f>
        <v>1166</v>
      </c>
      <c r="O8" s="79">
        <v>977</v>
      </c>
      <c r="P8" s="80">
        <v>22</v>
      </c>
      <c r="Q8" s="81">
        <f t="shared" ref="Q8:Q15" si="4">SUM(O8:P8)</f>
        <v>999</v>
      </c>
      <c r="R8" s="79">
        <v>933</v>
      </c>
      <c r="S8" s="47">
        <f t="shared" ref="S8:S71" si="5">R8/V8</f>
        <v>0.97594142259414229</v>
      </c>
      <c r="T8" s="3">
        <v>23</v>
      </c>
      <c r="U8" s="47">
        <f t="shared" ref="U8:U71" si="6">T8/V8</f>
        <v>2.4058577405857741E-2</v>
      </c>
      <c r="V8" s="81">
        <v>956</v>
      </c>
      <c r="W8" s="47">
        <f t="shared" ref="W8:W71" si="7">(R8-O8)/O8</f>
        <v>-4.503582395087001E-2</v>
      </c>
      <c r="X8" s="58">
        <f t="shared" ref="X8:X71" si="8">(T8-P8)/P8</f>
        <v>4.5454545454545456E-2</v>
      </c>
    </row>
    <row r="9" spans="1:24" x14ac:dyDescent="0.3">
      <c r="A9" s="121"/>
      <c r="B9" s="11" t="s">
        <v>8</v>
      </c>
      <c r="C9" s="75">
        <v>79</v>
      </c>
      <c r="D9" s="76">
        <v>2</v>
      </c>
      <c r="E9" s="77">
        <f t="shared" si="0"/>
        <v>81</v>
      </c>
      <c r="F9" s="75">
        <v>90</v>
      </c>
      <c r="G9" s="82">
        <v>1</v>
      </c>
      <c r="H9" s="77">
        <f t="shared" si="1"/>
        <v>91</v>
      </c>
      <c r="I9" s="75">
        <v>109</v>
      </c>
      <c r="J9" s="82">
        <v>5</v>
      </c>
      <c r="K9" s="77">
        <f t="shared" si="2"/>
        <v>114</v>
      </c>
      <c r="L9" s="75">
        <v>172</v>
      </c>
      <c r="M9" s="82">
        <v>4</v>
      </c>
      <c r="N9" s="77">
        <f t="shared" si="3"/>
        <v>176</v>
      </c>
      <c r="O9" s="75">
        <v>128</v>
      </c>
      <c r="P9" s="82">
        <v>1</v>
      </c>
      <c r="Q9" s="77">
        <f t="shared" si="4"/>
        <v>129</v>
      </c>
      <c r="R9" s="75">
        <v>146</v>
      </c>
      <c r="S9" s="46">
        <f t="shared" si="5"/>
        <v>0.99319727891156462</v>
      </c>
      <c r="T9" s="7">
        <v>1</v>
      </c>
      <c r="U9" s="56">
        <f t="shared" si="6"/>
        <v>6.8027210884353739E-3</v>
      </c>
      <c r="V9" s="94">
        <v>147</v>
      </c>
      <c r="W9" s="56">
        <f t="shared" si="7"/>
        <v>0.140625</v>
      </c>
      <c r="X9" s="59">
        <f t="shared" si="8"/>
        <v>0</v>
      </c>
    </row>
    <row r="10" spans="1:24" x14ac:dyDescent="0.3">
      <c r="A10" s="121"/>
      <c r="B10" s="10" t="s">
        <v>9</v>
      </c>
      <c r="C10" s="79">
        <v>9</v>
      </c>
      <c r="D10" s="80">
        <v>0</v>
      </c>
      <c r="E10" s="81">
        <f t="shared" si="0"/>
        <v>9</v>
      </c>
      <c r="F10" s="79">
        <v>13</v>
      </c>
      <c r="G10" s="80">
        <v>0</v>
      </c>
      <c r="H10" s="81">
        <f t="shared" si="1"/>
        <v>13</v>
      </c>
      <c r="I10" s="79">
        <v>7</v>
      </c>
      <c r="J10" s="80">
        <v>0</v>
      </c>
      <c r="K10" s="81">
        <f t="shared" si="2"/>
        <v>7</v>
      </c>
      <c r="L10" s="79">
        <v>4</v>
      </c>
      <c r="M10" s="80">
        <v>0</v>
      </c>
      <c r="N10" s="81">
        <f t="shared" si="3"/>
        <v>4</v>
      </c>
      <c r="O10" s="79">
        <v>2</v>
      </c>
      <c r="P10" s="80">
        <v>0</v>
      </c>
      <c r="Q10" s="81">
        <f t="shared" si="4"/>
        <v>2</v>
      </c>
      <c r="R10" s="79">
        <v>4</v>
      </c>
      <c r="S10" s="47">
        <f t="shared" si="5"/>
        <v>1</v>
      </c>
      <c r="T10" s="3">
        <v>0</v>
      </c>
      <c r="U10" s="47">
        <f t="shared" si="6"/>
        <v>0</v>
      </c>
      <c r="V10" s="81">
        <v>4</v>
      </c>
      <c r="W10" s="47">
        <f t="shared" si="7"/>
        <v>1</v>
      </c>
      <c r="X10" s="58">
        <v>0</v>
      </c>
    </row>
    <row r="11" spans="1:24" x14ac:dyDescent="0.3">
      <c r="A11" s="121"/>
      <c r="B11" s="11" t="s">
        <v>26</v>
      </c>
      <c r="C11" s="75">
        <v>9</v>
      </c>
      <c r="D11" s="76">
        <v>0</v>
      </c>
      <c r="E11" s="77">
        <f t="shared" si="0"/>
        <v>9</v>
      </c>
      <c r="F11" s="75">
        <v>8</v>
      </c>
      <c r="G11" s="76">
        <v>0</v>
      </c>
      <c r="H11" s="77">
        <f t="shared" si="1"/>
        <v>8</v>
      </c>
      <c r="I11" s="75">
        <v>5</v>
      </c>
      <c r="J11" s="82">
        <v>1</v>
      </c>
      <c r="K11" s="77">
        <f t="shared" si="2"/>
        <v>6</v>
      </c>
      <c r="L11" s="75">
        <v>12</v>
      </c>
      <c r="M11" s="82">
        <v>2</v>
      </c>
      <c r="N11" s="77">
        <f t="shared" si="3"/>
        <v>14</v>
      </c>
      <c r="O11" s="75">
        <v>6</v>
      </c>
      <c r="P11" s="82">
        <v>1</v>
      </c>
      <c r="Q11" s="77">
        <f t="shared" si="4"/>
        <v>7</v>
      </c>
      <c r="R11" s="75">
        <v>6</v>
      </c>
      <c r="S11" s="46">
        <f t="shared" si="5"/>
        <v>0.8571428571428571</v>
      </c>
      <c r="T11" s="7">
        <v>1</v>
      </c>
      <c r="U11" s="56">
        <f t="shared" si="6"/>
        <v>0.14285714285714285</v>
      </c>
      <c r="V11" s="94">
        <v>7</v>
      </c>
      <c r="W11" s="56">
        <f t="shared" si="7"/>
        <v>0</v>
      </c>
      <c r="X11" s="59">
        <f t="shared" si="8"/>
        <v>0</v>
      </c>
    </row>
    <row r="12" spans="1:24" x14ac:dyDescent="0.3">
      <c r="A12" s="121"/>
      <c r="B12" s="10" t="s">
        <v>11</v>
      </c>
      <c r="C12" s="79">
        <v>9</v>
      </c>
      <c r="D12" s="80">
        <v>2</v>
      </c>
      <c r="E12" s="81">
        <f t="shared" si="0"/>
        <v>11</v>
      </c>
      <c r="F12" s="79">
        <v>8</v>
      </c>
      <c r="G12" s="80">
        <v>1</v>
      </c>
      <c r="H12" s="81">
        <f t="shared" si="1"/>
        <v>9</v>
      </c>
      <c r="I12" s="79">
        <v>11</v>
      </c>
      <c r="J12" s="80">
        <v>1</v>
      </c>
      <c r="K12" s="81">
        <f t="shared" si="2"/>
        <v>12</v>
      </c>
      <c r="L12" s="79">
        <v>16</v>
      </c>
      <c r="M12" s="80">
        <v>9</v>
      </c>
      <c r="N12" s="81">
        <f t="shared" si="3"/>
        <v>25</v>
      </c>
      <c r="O12" s="79">
        <v>10</v>
      </c>
      <c r="P12" s="80">
        <v>0</v>
      </c>
      <c r="Q12" s="81">
        <f t="shared" si="4"/>
        <v>10</v>
      </c>
      <c r="R12" s="79">
        <v>19</v>
      </c>
      <c r="S12" s="47">
        <f t="shared" si="5"/>
        <v>1</v>
      </c>
      <c r="T12" s="3">
        <v>0</v>
      </c>
      <c r="U12" s="47">
        <f t="shared" si="6"/>
        <v>0</v>
      </c>
      <c r="V12" s="81">
        <v>19</v>
      </c>
      <c r="W12" s="47">
        <f t="shared" si="7"/>
        <v>0.9</v>
      </c>
      <c r="X12" s="58">
        <v>0</v>
      </c>
    </row>
    <row r="13" spans="1:24" x14ac:dyDescent="0.3">
      <c r="A13" s="121"/>
      <c r="B13" s="12" t="s">
        <v>28</v>
      </c>
      <c r="C13" s="83" t="s">
        <v>25</v>
      </c>
      <c r="D13" s="84" t="s">
        <v>25</v>
      </c>
      <c r="E13" s="85" t="s">
        <v>25</v>
      </c>
      <c r="F13" s="83" t="s">
        <v>25</v>
      </c>
      <c r="G13" s="84" t="s">
        <v>25</v>
      </c>
      <c r="H13" s="85" t="s">
        <v>25</v>
      </c>
      <c r="I13" s="86">
        <v>13</v>
      </c>
      <c r="J13" s="87">
        <v>0</v>
      </c>
      <c r="K13" s="88">
        <f t="shared" si="2"/>
        <v>13</v>
      </c>
      <c r="L13" s="86">
        <v>9</v>
      </c>
      <c r="M13" s="87">
        <v>0</v>
      </c>
      <c r="N13" s="88">
        <f t="shared" si="3"/>
        <v>9</v>
      </c>
      <c r="O13" s="86">
        <v>13</v>
      </c>
      <c r="P13" s="87">
        <v>0</v>
      </c>
      <c r="Q13" s="88">
        <f t="shared" si="4"/>
        <v>13</v>
      </c>
      <c r="R13" s="86">
        <v>19</v>
      </c>
      <c r="S13" s="52">
        <f t="shared" si="5"/>
        <v>1</v>
      </c>
      <c r="T13" s="8">
        <v>0</v>
      </c>
      <c r="U13" s="52">
        <f t="shared" si="6"/>
        <v>0</v>
      </c>
      <c r="V13" s="88">
        <v>19</v>
      </c>
      <c r="W13" s="52">
        <f t="shared" si="7"/>
        <v>0.46153846153846156</v>
      </c>
      <c r="X13" s="60">
        <v>0</v>
      </c>
    </row>
    <row r="14" spans="1:24" x14ac:dyDescent="0.3">
      <c r="A14" s="121"/>
      <c r="B14" s="10" t="s">
        <v>10</v>
      </c>
      <c r="C14" s="79">
        <v>0</v>
      </c>
      <c r="D14" s="80">
        <v>0</v>
      </c>
      <c r="E14" s="81">
        <f t="shared" si="0"/>
        <v>0</v>
      </c>
      <c r="F14" s="79">
        <v>0</v>
      </c>
      <c r="G14" s="80">
        <v>0</v>
      </c>
      <c r="H14" s="81">
        <f t="shared" ref="H14" si="9">SUM(F14:G14)</f>
        <v>0</v>
      </c>
      <c r="I14" s="79">
        <v>5</v>
      </c>
      <c r="J14" s="80">
        <v>0</v>
      </c>
      <c r="K14" s="81">
        <f t="shared" si="2"/>
        <v>5</v>
      </c>
      <c r="L14" s="79">
        <v>34</v>
      </c>
      <c r="M14" s="80">
        <v>0</v>
      </c>
      <c r="N14" s="81">
        <f t="shared" si="3"/>
        <v>34</v>
      </c>
      <c r="O14" s="79">
        <v>36</v>
      </c>
      <c r="P14" s="80">
        <v>0</v>
      </c>
      <c r="Q14" s="81">
        <f t="shared" si="4"/>
        <v>36</v>
      </c>
      <c r="R14" s="79">
        <v>24</v>
      </c>
      <c r="S14" s="47">
        <f t="shared" si="5"/>
        <v>1</v>
      </c>
      <c r="T14" s="3">
        <v>0</v>
      </c>
      <c r="U14" s="47">
        <f t="shared" si="6"/>
        <v>0</v>
      </c>
      <c r="V14" s="81">
        <v>24</v>
      </c>
      <c r="W14" s="47">
        <f t="shared" si="7"/>
        <v>-0.33333333333333331</v>
      </c>
      <c r="X14" s="58">
        <v>0</v>
      </c>
    </row>
    <row r="15" spans="1:24" ht="15" thickBot="1" x14ac:dyDescent="0.35">
      <c r="A15" s="122"/>
      <c r="B15" s="13" t="s">
        <v>14</v>
      </c>
      <c r="C15" s="89">
        <f>SUM(C7:C14)</f>
        <v>1196</v>
      </c>
      <c r="D15" s="90">
        <f>SUM(D7:D14)</f>
        <v>43</v>
      </c>
      <c r="E15" s="91">
        <f t="shared" si="0"/>
        <v>1239</v>
      </c>
      <c r="F15" s="89">
        <f>SUM(F7:F14)</f>
        <v>1220</v>
      </c>
      <c r="G15" s="90">
        <f>SUM(G7:G14)</f>
        <v>49</v>
      </c>
      <c r="H15" s="91">
        <f t="shared" ref="H15" si="10">SUM(F15:G15)</f>
        <v>1269</v>
      </c>
      <c r="I15" s="89">
        <f>SUM(I7:I14)</f>
        <v>1229</v>
      </c>
      <c r="J15" s="90">
        <f>SUM(J7:J14)</f>
        <v>55</v>
      </c>
      <c r="K15" s="91">
        <f t="shared" si="2"/>
        <v>1284</v>
      </c>
      <c r="L15" s="89">
        <f>SUM(L7:L14)</f>
        <v>1540</v>
      </c>
      <c r="M15" s="90">
        <f>SUM(M7:M14)</f>
        <v>49</v>
      </c>
      <c r="N15" s="91">
        <f t="shared" si="3"/>
        <v>1589</v>
      </c>
      <c r="O15" s="89">
        <f>SUM(O7:O14)</f>
        <v>1270</v>
      </c>
      <c r="P15" s="90">
        <f>SUM(P7:P14)</f>
        <v>24</v>
      </c>
      <c r="Q15" s="91">
        <f t="shared" si="4"/>
        <v>1294</v>
      </c>
      <c r="R15" s="89">
        <f>SUM(R7:R14)</f>
        <v>1253</v>
      </c>
      <c r="S15" s="53">
        <f t="shared" si="5"/>
        <v>0.97967161845191553</v>
      </c>
      <c r="T15" s="14">
        <f>SUM(T7:T14)</f>
        <v>26</v>
      </c>
      <c r="U15" s="53">
        <f t="shared" si="6"/>
        <v>2.0328381548084442E-2</v>
      </c>
      <c r="V15" s="91">
        <f>SUM(V7:V14)</f>
        <v>1279</v>
      </c>
      <c r="W15" s="53">
        <f t="shared" si="7"/>
        <v>-1.3385826771653543E-2</v>
      </c>
      <c r="X15" s="61">
        <f t="shared" si="8"/>
        <v>8.3333333333333329E-2</v>
      </c>
    </row>
    <row r="16" spans="1:24" x14ac:dyDescent="0.3">
      <c r="A16" s="120" t="s">
        <v>1</v>
      </c>
      <c r="B16" s="9" t="s">
        <v>6</v>
      </c>
      <c r="C16" s="78">
        <v>134</v>
      </c>
      <c r="D16" s="92">
        <v>1</v>
      </c>
      <c r="E16" s="93">
        <f>SUM(C16:D16)</f>
        <v>135</v>
      </c>
      <c r="F16" s="78">
        <v>185</v>
      </c>
      <c r="G16" s="92">
        <v>0</v>
      </c>
      <c r="H16" s="93">
        <f>SUM(F16:G16)</f>
        <v>185</v>
      </c>
      <c r="I16" s="78">
        <v>225</v>
      </c>
      <c r="J16" s="92">
        <v>2</v>
      </c>
      <c r="K16" s="93">
        <f>SUM(I16:J16)</f>
        <v>227</v>
      </c>
      <c r="L16" s="78">
        <v>168</v>
      </c>
      <c r="M16" s="92">
        <v>0</v>
      </c>
      <c r="N16" s="93">
        <f>SUM(L16:M16)</f>
        <v>168</v>
      </c>
      <c r="O16" s="78">
        <v>160</v>
      </c>
      <c r="P16" s="92">
        <v>0</v>
      </c>
      <c r="Q16" s="93">
        <f>SUM(O16:P16)</f>
        <v>160</v>
      </c>
      <c r="R16" s="78">
        <v>130</v>
      </c>
      <c r="S16" s="54">
        <f t="shared" si="5"/>
        <v>1</v>
      </c>
      <c r="T16" s="6">
        <v>0</v>
      </c>
      <c r="U16" s="54">
        <f t="shared" si="6"/>
        <v>0</v>
      </c>
      <c r="V16" s="93">
        <v>130</v>
      </c>
      <c r="W16" s="54">
        <f t="shared" si="7"/>
        <v>-0.1875</v>
      </c>
      <c r="X16" s="57">
        <v>0</v>
      </c>
    </row>
    <row r="17" spans="1:24" x14ac:dyDescent="0.3">
      <c r="A17" s="121"/>
      <c r="B17" s="10" t="s">
        <v>7</v>
      </c>
      <c r="C17" s="79">
        <v>378</v>
      </c>
      <c r="D17" s="80">
        <v>27</v>
      </c>
      <c r="E17" s="81">
        <f t="shared" ref="E17:E78" si="11">SUM(C17:D17)</f>
        <v>405</v>
      </c>
      <c r="F17" s="79">
        <v>496</v>
      </c>
      <c r="G17" s="80">
        <v>36</v>
      </c>
      <c r="H17" s="81">
        <f t="shared" ref="H17:H77" si="12">SUM(F17:G17)</f>
        <v>532</v>
      </c>
      <c r="I17" s="79">
        <v>568</v>
      </c>
      <c r="J17" s="80">
        <v>36</v>
      </c>
      <c r="K17" s="81">
        <f t="shared" ref="K17:K78" si="13">SUM(I17:J17)</f>
        <v>604</v>
      </c>
      <c r="L17" s="79">
        <v>556</v>
      </c>
      <c r="M17" s="80">
        <v>35</v>
      </c>
      <c r="N17" s="81">
        <f t="shared" ref="N17:N78" si="14">SUM(L17:M17)</f>
        <v>591</v>
      </c>
      <c r="O17" s="79">
        <v>415</v>
      </c>
      <c r="P17" s="80">
        <v>30</v>
      </c>
      <c r="Q17" s="81">
        <f t="shared" ref="Q17:Q68" si="15">SUM(O17:P17)</f>
        <v>445</v>
      </c>
      <c r="R17" s="79">
        <v>271</v>
      </c>
      <c r="S17" s="47">
        <f t="shared" si="5"/>
        <v>0.91864406779661012</v>
      </c>
      <c r="T17" s="3">
        <v>24</v>
      </c>
      <c r="U17" s="47">
        <f t="shared" si="6"/>
        <v>8.1355932203389825E-2</v>
      </c>
      <c r="V17" s="81">
        <v>295</v>
      </c>
      <c r="W17" s="47">
        <f t="shared" si="7"/>
        <v>-0.34698795180722891</v>
      </c>
      <c r="X17" s="58">
        <f t="shared" si="8"/>
        <v>-0.2</v>
      </c>
    </row>
    <row r="18" spans="1:24" x14ac:dyDescent="0.3">
      <c r="A18" s="121"/>
      <c r="B18" s="11" t="s">
        <v>8</v>
      </c>
      <c r="C18" s="75">
        <v>114</v>
      </c>
      <c r="D18" s="76">
        <v>7</v>
      </c>
      <c r="E18" s="77">
        <f t="shared" si="11"/>
        <v>121</v>
      </c>
      <c r="F18" s="75">
        <v>126</v>
      </c>
      <c r="G18" s="82">
        <v>6</v>
      </c>
      <c r="H18" s="77">
        <f t="shared" si="12"/>
        <v>132</v>
      </c>
      <c r="I18" s="75">
        <v>157</v>
      </c>
      <c r="J18" s="82">
        <v>3</v>
      </c>
      <c r="K18" s="77">
        <f t="shared" si="13"/>
        <v>160</v>
      </c>
      <c r="L18" s="75">
        <v>131</v>
      </c>
      <c r="M18" s="82">
        <v>3</v>
      </c>
      <c r="N18" s="77">
        <f t="shared" si="14"/>
        <v>134</v>
      </c>
      <c r="O18" s="75">
        <v>112</v>
      </c>
      <c r="P18" s="82">
        <v>1</v>
      </c>
      <c r="Q18" s="77">
        <f t="shared" si="15"/>
        <v>113</v>
      </c>
      <c r="R18" s="75">
        <v>116</v>
      </c>
      <c r="S18" s="46">
        <f t="shared" si="5"/>
        <v>0.98305084745762716</v>
      </c>
      <c r="T18" s="7">
        <v>2</v>
      </c>
      <c r="U18" s="56">
        <f t="shared" si="6"/>
        <v>1.6949152542372881E-2</v>
      </c>
      <c r="V18" s="94">
        <v>118</v>
      </c>
      <c r="W18" s="56">
        <f t="shared" si="7"/>
        <v>3.5714285714285712E-2</v>
      </c>
      <c r="X18" s="59">
        <f t="shared" si="8"/>
        <v>1</v>
      </c>
    </row>
    <row r="19" spans="1:24" x14ac:dyDescent="0.3">
      <c r="A19" s="121"/>
      <c r="B19" s="10" t="s">
        <v>9</v>
      </c>
      <c r="C19" s="79">
        <v>8</v>
      </c>
      <c r="D19" s="80">
        <v>0</v>
      </c>
      <c r="E19" s="81">
        <f t="shared" si="11"/>
        <v>8</v>
      </c>
      <c r="F19" s="79">
        <v>11</v>
      </c>
      <c r="G19" s="80">
        <v>0</v>
      </c>
      <c r="H19" s="81">
        <f t="shared" si="12"/>
        <v>11</v>
      </c>
      <c r="I19" s="79">
        <v>10</v>
      </c>
      <c r="J19" s="80">
        <v>0</v>
      </c>
      <c r="K19" s="81">
        <f t="shared" si="13"/>
        <v>10</v>
      </c>
      <c r="L19" s="79">
        <v>9</v>
      </c>
      <c r="M19" s="80">
        <v>0</v>
      </c>
      <c r="N19" s="81">
        <f t="shared" si="14"/>
        <v>9</v>
      </c>
      <c r="O19" s="79">
        <v>4</v>
      </c>
      <c r="P19" s="80">
        <v>0</v>
      </c>
      <c r="Q19" s="81">
        <f t="shared" si="15"/>
        <v>4</v>
      </c>
      <c r="R19" s="79">
        <v>3</v>
      </c>
      <c r="S19" s="47">
        <f t="shared" si="5"/>
        <v>1</v>
      </c>
      <c r="T19" s="3">
        <v>0</v>
      </c>
      <c r="U19" s="47">
        <f t="shared" si="6"/>
        <v>0</v>
      </c>
      <c r="V19" s="81">
        <v>3</v>
      </c>
      <c r="W19" s="47">
        <f t="shared" si="7"/>
        <v>-0.25</v>
      </c>
      <c r="X19" s="58">
        <v>0</v>
      </c>
    </row>
    <row r="20" spans="1:24" x14ac:dyDescent="0.3">
      <c r="A20" s="121"/>
      <c r="B20" s="11" t="s">
        <v>26</v>
      </c>
      <c r="C20" s="75">
        <v>17</v>
      </c>
      <c r="D20" s="76">
        <v>0</v>
      </c>
      <c r="E20" s="77">
        <f t="shared" si="11"/>
        <v>17</v>
      </c>
      <c r="F20" s="75">
        <v>17</v>
      </c>
      <c r="G20" s="82">
        <v>0</v>
      </c>
      <c r="H20" s="77">
        <f t="shared" si="12"/>
        <v>17</v>
      </c>
      <c r="I20" s="75">
        <v>18</v>
      </c>
      <c r="J20" s="82">
        <v>0</v>
      </c>
      <c r="K20" s="77">
        <f t="shared" si="13"/>
        <v>18</v>
      </c>
      <c r="L20" s="75">
        <v>21</v>
      </c>
      <c r="M20" s="82">
        <v>0</v>
      </c>
      <c r="N20" s="77">
        <f t="shared" si="14"/>
        <v>21</v>
      </c>
      <c r="O20" s="75">
        <v>13</v>
      </c>
      <c r="P20" s="82">
        <v>0</v>
      </c>
      <c r="Q20" s="77">
        <f t="shared" si="15"/>
        <v>13</v>
      </c>
      <c r="R20" s="75">
        <v>13</v>
      </c>
      <c r="S20" s="46">
        <f t="shared" si="5"/>
        <v>1</v>
      </c>
      <c r="T20" s="7">
        <v>0</v>
      </c>
      <c r="U20" s="56">
        <f t="shared" si="6"/>
        <v>0</v>
      </c>
      <c r="V20" s="94">
        <v>13</v>
      </c>
      <c r="W20" s="56">
        <f t="shared" si="7"/>
        <v>0</v>
      </c>
      <c r="X20" s="59">
        <v>0</v>
      </c>
    </row>
    <row r="21" spans="1:24" x14ac:dyDescent="0.3">
      <c r="A21" s="121"/>
      <c r="B21" s="10" t="s">
        <v>11</v>
      </c>
      <c r="C21" s="79">
        <v>13</v>
      </c>
      <c r="D21" s="80">
        <v>4</v>
      </c>
      <c r="E21" s="81">
        <f t="shared" si="11"/>
        <v>17</v>
      </c>
      <c r="F21" s="79">
        <v>10</v>
      </c>
      <c r="G21" s="80">
        <v>1</v>
      </c>
      <c r="H21" s="81">
        <f t="shared" si="12"/>
        <v>11</v>
      </c>
      <c r="I21" s="79">
        <v>9</v>
      </c>
      <c r="J21" s="80">
        <v>2</v>
      </c>
      <c r="K21" s="81">
        <f t="shared" si="13"/>
        <v>11</v>
      </c>
      <c r="L21" s="79">
        <v>17</v>
      </c>
      <c r="M21" s="80">
        <v>2</v>
      </c>
      <c r="N21" s="81">
        <f t="shared" si="14"/>
        <v>19</v>
      </c>
      <c r="O21" s="79">
        <v>16</v>
      </c>
      <c r="P21" s="80">
        <v>1</v>
      </c>
      <c r="Q21" s="81">
        <f t="shared" si="15"/>
        <v>17</v>
      </c>
      <c r="R21" s="79">
        <v>10</v>
      </c>
      <c r="S21" s="47">
        <f t="shared" si="5"/>
        <v>0.90909090909090906</v>
      </c>
      <c r="T21" s="3">
        <v>1</v>
      </c>
      <c r="U21" s="47">
        <f t="shared" si="6"/>
        <v>9.0909090909090912E-2</v>
      </c>
      <c r="V21" s="81">
        <v>11</v>
      </c>
      <c r="W21" s="47">
        <f t="shared" si="7"/>
        <v>-0.375</v>
      </c>
      <c r="X21" s="58">
        <f t="shared" si="8"/>
        <v>0</v>
      </c>
    </row>
    <row r="22" spans="1:24" x14ac:dyDescent="0.3">
      <c r="A22" s="121"/>
      <c r="B22" s="12" t="s">
        <v>28</v>
      </c>
      <c r="C22" s="83" t="s">
        <v>25</v>
      </c>
      <c r="D22" s="84" t="s">
        <v>25</v>
      </c>
      <c r="E22" s="85" t="s">
        <v>25</v>
      </c>
      <c r="F22" s="83" t="s">
        <v>25</v>
      </c>
      <c r="G22" s="84" t="s">
        <v>25</v>
      </c>
      <c r="H22" s="85" t="s">
        <v>25</v>
      </c>
      <c r="I22" s="86">
        <v>20</v>
      </c>
      <c r="J22" s="87">
        <v>0</v>
      </c>
      <c r="K22" s="88">
        <f t="shared" si="13"/>
        <v>20</v>
      </c>
      <c r="L22" s="86">
        <v>11</v>
      </c>
      <c r="M22" s="87">
        <v>0</v>
      </c>
      <c r="N22" s="88">
        <f t="shared" si="14"/>
        <v>11</v>
      </c>
      <c r="O22" s="86">
        <v>16</v>
      </c>
      <c r="P22" s="87">
        <v>1</v>
      </c>
      <c r="Q22" s="88">
        <f t="shared" si="15"/>
        <v>17</v>
      </c>
      <c r="R22" s="86">
        <v>13</v>
      </c>
      <c r="S22" s="52">
        <f t="shared" si="5"/>
        <v>0.8666666666666667</v>
      </c>
      <c r="T22" s="8">
        <v>2</v>
      </c>
      <c r="U22" s="52">
        <f t="shared" si="6"/>
        <v>0.13333333333333333</v>
      </c>
      <c r="V22" s="88">
        <v>15</v>
      </c>
      <c r="W22" s="52">
        <f t="shared" si="7"/>
        <v>-0.1875</v>
      </c>
      <c r="X22" s="60">
        <f t="shared" si="8"/>
        <v>1</v>
      </c>
    </row>
    <row r="23" spans="1:24" x14ac:dyDescent="0.3">
      <c r="A23" s="121"/>
      <c r="B23" s="10" t="s">
        <v>10</v>
      </c>
      <c r="C23" s="79">
        <v>0</v>
      </c>
      <c r="D23" s="80">
        <v>0</v>
      </c>
      <c r="E23" s="81">
        <f t="shared" si="11"/>
        <v>0</v>
      </c>
      <c r="F23" s="79">
        <v>0</v>
      </c>
      <c r="G23" s="80">
        <v>2</v>
      </c>
      <c r="H23" s="81">
        <f t="shared" si="12"/>
        <v>2</v>
      </c>
      <c r="I23" s="79">
        <v>6</v>
      </c>
      <c r="J23" s="80">
        <v>1</v>
      </c>
      <c r="K23" s="81">
        <f t="shared" si="13"/>
        <v>7</v>
      </c>
      <c r="L23" s="79">
        <v>32</v>
      </c>
      <c r="M23" s="80">
        <v>0</v>
      </c>
      <c r="N23" s="81">
        <f t="shared" si="14"/>
        <v>32</v>
      </c>
      <c r="O23" s="79">
        <v>23</v>
      </c>
      <c r="P23" s="80">
        <v>1</v>
      </c>
      <c r="Q23" s="81">
        <f t="shared" si="15"/>
        <v>24</v>
      </c>
      <c r="R23" s="79">
        <v>13</v>
      </c>
      <c r="S23" s="47">
        <f t="shared" si="5"/>
        <v>0.9285714285714286</v>
      </c>
      <c r="T23" s="3">
        <v>1</v>
      </c>
      <c r="U23" s="47">
        <f t="shared" si="6"/>
        <v>7.1428571428571425E-2</v>
      </c>
      <c r="V23" s="81">
        <v>14</v>
      </c>
      <c r="W23" s="47">
        <f t="shared" si="7"/>
        <v>-0.43478260869565216</v>
      </c>
      <c r="X23" s="58">
        <f t="shared" si="8"/>
        <v>0</v>
      </c>
    </row>
    <row r="24" spans="1:24" ht="15" thickBot="1" x14ac:dyDescent="0.35">
      <c r="A24" s="122"/>
      <c r="B24" s="13" t="s">
        <v>14</v>
      </c>
      <c r="C24" s="89">
        <f>SUM(C16:C23)</f>
        <v>664</v>
      </c>
      <c r="D24" s="90">
        <f>SUM(D16:D23)</f>
        <v>39</v>
      </c>
      <c r="E24" s="91">
        <f t="shared" si="11"/>
        <v>703</v>
      </c>
      <c r="F24" s="89">
        <f>SUM(F16:F23)</f>
        <v>845</v>
      </c>
      <c r="G24" s="90">
        <f>SUM(G16:G23)</f>
        <v>45</v>
      </c>
      <c r="H24" s="91">
        <f t="shared" ref="H24" si="16">SUM(F24:G24)</f>
        <v>890</v>
      </c>
      <c r="I24" s="89">
        <f>SUM(I16:I23)</f>
        <v>1013</v>
      </c>
      <c r="J24" s="90">
        <f>SUM(J16:J23)</f>
        <v>44</v>
      </c>
      <c r="K24" s="91">
        <f t="shared" si="13"/>
        <v>1057</v>
      </c>
      <c r="L24" s="89">
        <f>SUM(L16:L23)</f>
        <v>945</v>
      </c>
      <c r="M24" s="90">
        <f>SUM(M16:M23)</f>
        <v>40</v>
      </c>
      <c r="N24" s="91">
        <f t="shared" si="14"/>
        <v>985</v>
      </c>
      <c r="O24" s="89">
        <f>SUM(O16:O23)</f>
        <v>759</v>
      </c>
      <c r="P24" s="90">
        <f>SUM(P16:P23)</f>
        <v>34</v>
      </c>
      <c r="Q24" s="91">
        <f t="shared" si="15"/>
        <v>793</v>
      </c>
      <c r="R24" s="89">
        <f>SUM(R16:R23)</f>
        <v>569</v>
      </c>
      <c r="S24" s="53">
        <f t="shared" si="5"/>
        <v>0.94991652754590983</v>
      </c>
      <c r="T24" s="14">
        <f>SUM(T16:T23)</f>
        <v>30</v>
      </c>
      <c r="U24" s="53">
        <f t="shared" si="6"/>
        <v>5.0083472454090151E-2</v>
      </c>
      <c r="V24" s="91">
        <f>SUM(V16:V23)</f>
        <v>599</v>
      </c>
      <c r="W24" s="53">
        <f t="shared" si="7"/>
        <v>-0.25032938076416339</v>
      </c>
      <c r="X24" s="61">
        <f t="shared" si="8"/>
        <v>-0.11764705882352941</v>
      </c>
    </row>
    <row r="25" spans="1:24" x14ac:dyDescent="0.3">
      <c r="A25" s="120" t="s">
        <v>2</v>
      </c>
      <c r="B25" s="9" t="s">
        <v>6</v>
      </c>
      <c r="C25" s="78">
        <v>45</v>
      </c>
      <c r="D25" s="92">
        <v>0</v>
      </c>
      <c r="E25" s="93">
        <f t="shared" si="11"/>
        <v>45</v>
      </c>
      <c r="F25" s="78">
        <v>53</v>
      </c>
      <c r="G25" s="92">
        <v>0</v>
      </c>
      <c r="H25" s="93">
        <f t="shared" si="12"/>
        <v>53</v>
      </c>
      <c r="I25" s="78">
        <v>63</v>
      </c>
      <c r="J25" s="92">
        <v>1</v>
      </c>
      <c r="K25" s="93">
        <f t="shared" si="13"/>
        <v>64</v>
      </c>
      <c r="L25" s="78">
        <v>50</v>
      </c>
      <c r="M25" s="92">
        <v>2</v>
      </c>
      <c r="N25" s="93">
        <f t="shared" si="14"/>
        <v>52</v>
      </c>
      <c r="O25" s="78">
        <v>78</v>
      </c>
      <c r="P25" s="92">
        <v>1</v>
      </c>
      <c r="Q25" s="93">
        <f t="shared" si="15"/>
        <v>79</v>
      </c>
      <c r="R25" s="78">
        <v>83</v>
      </c>
      <c r="S25" s="54">
        <f t="shared" si="5"/>
        <v>1</v>
      </c>
      <c r="T25" s="6">
        <v>0</v>
      </c>
      <c r="U25" s="54">
        <f t="shared" si="6"/>
        <v>0</v>
      </c>
      <c r="V25" s="93">
        <v>83</v>
      </c>
      <c r="W25" s="54">
        <f t="shared" si="7"/>
        <v>6.4102564102564097E-2</v>
      </c>
      <c r="X25" s="57">
        <f t="shared" si="8"/>
        <v>-1</v>
      </c>
    </row>
    <row r="26" spans="1:24" x14ac:dyDescent="0.3">
      <c r="A26" s="121"/>
      <c r="B26" s="10" t="s">
        <v>7</v>
      </c>
      <c r="C26" s="79">
        <v>182</v>
      </c>
      <c r="D26" s="80">
        <v>4</v>
      </c>
      <c r="E26" s="81">
        <f t="shared" si="11"/>
        <v>186</v>
      </c>
      <c r="F26" s="79">
        <v>193</v>
      </c>
      <c r="G26" s="80">
        <v>1</v>
      </c>
      <c r="H26" s="81">
        <f t="shared" si="12"/>
        <v>194</v>
      </c>
      <c r="I26" s="79">
        <v>191</v>
      </c>
      <c r="J26" s="80">
        <v>5</v>
      </c>
      <c r="K26" s="81">
        <f t="shared" si="13"/>
        <v>196</v>
      </c>
      <c r="L26" s="79">
        <v>212</v>
      </c>
      <c r="M26" s="80">
        <v>8</v>
      </c>
      <c r="N26" s="81">
        <f t="shared" si="14"/>
        <v>220</v>
      </c>
      <c r="O26" s="79">
        <v>196</v>
      </c>
      <c r="P26" s="80">
        <v>2</v>
      </c>
      <c r="Q26" s="81">
        <f t="shared" si="15"/>
        <v>198</v>
      </c>
      <c r="R26" s="79">
        <v>182</v>
      </c>
      <c r="S26" s="47">
        <f t="shared" si="5"/>
        <v>0.9732620320855615</v>
      </c>
      <c r="T26" s="80">
        <v>5</v>
      </c>
      <c r="U26" s="47">
        <f t="shared" si="6"/>
        <v>2.6737967914438502E-2</v>
      </c>
      <c r="V26" s="81">
        <v>187</v>
      </c>
      <c r="W26" s="47">
        <f t="shared" si="7"/>
        <v>-7.1428571428571425E-2</v>
      </c>
      <c r="X26" s="58">
        <f t="shared" si="8"/>
        <v>1.5</v>
      </c>
    </row>
    <row r="27" spans="1:24" x14ac:dyDescent="0.3">
      <c r="A27" s="121"/>
      <c r="B27" s="11" t="s">
        <v>8</v>
      </c>
      <c r="C27" s="75">
        <v>54</v>
      </c>
      <c r="D27" s="76">
        <v>1</v>
      </c>
      <c r="E27" s="77">
        <f t="shared" si="11"/>
        <v>55</v>
      </c>
      <c r="F27" s="75">
        <v>66</v>
      </c>
      <c r="G27" s="82">
        <v>0</v>
      </c>
      <c r="H27" s="77">
        <f t="shared" si="12"/>
        <v>66</v>
      </c>
      <c r="I27" s="75">
        <v>78</v>
      </c>
      <c r="J27" s="82">
        <v>1</v>
      </c>
      <c r="K27" s="77">
        <f t="shared" si="13"/>
        <v>79</v>
      </c>
      <c r="L27" s="75">
        <v>62</v>
      </c>
      <c r="M27" s="82">
        <v>1</v>
      </c>
      <c r="N27" s="77">
        <f t="shared" si="14"/>
        <v>63</v>
      </c>
      <c r="O27" s="75">
        <v>88</v>
      </c>
      <c r="P27" s="82">
        <v>0</v>
      </c>
      <c r="Q27" s="77">
        <f t="shared" si="15"/>
        <v>88</v>
      </c>
      <c r="R27" s="75">
        <v>105</v>
      </c>
      <c r="S27" s="46">
        <f t="shared" si="5"/>
        <v>1</v>
      </c>
      <c r="T27" s="82">
        <v>0</v>
      </c>
      <c r="U27" s="56">
        <f t="shared" si="6"/>
        <v>0</v>
      </c>
      <c r="V27" s="94">
        <v>105</v>
      </c>
      <c r="W27" s="56">
        <f t="shared" si="7"/>
        <v>0.19318181818181818</v>
      </c>
      <c r="X27" s="59">
        <v>0</v>
      </c>
    </row>
    <row r="28" spans="1:24" x14ac:dyDescent="0.3">
      <c r="A28" s="121"/>
      <c r="B28" s="10" t="s">
        <v>9</v>
      </c>
      <c r="C28" s="79">
        <v>2</v>
      </c>
      <c r="D28" s="80">
        <v>0</v>
      </c>
      <c r="E28" s="81">
        <f t="shared" si="11"/>
        <v>2</v>
      </c>
      <c r="F28" s="79">
        <v>2</v>
      </c>
      <c r="G28" s="80">
        <v>0</v>
      </c>
      <c r="H28" s="81">
        <f t="shared" si="12"/>
        <v>2</v>
      </c>
      <c r="I28" s="79">
        <v>1</v>
      </c>
      <c r="J28" s="80">
        <v>0</v>
      </c>
      <c r="K28" s="81">
        <f t="shared" si="13"/>
        <v>1</v>
      </c>
      <c r="L28" s="79">
        <v>1</v>
      </c>
      <c r="M28" s="80">
        <v>0</v>
      </c>
      <c r="N28" s="81">
        <f t="shared" si="14"/>
        <v>1</v>
      </c>
      <c r="O28" s="79">
        <v>2</v>
      </c>
      <c r="P28" s="80">
        <v>0</v>
      </c>
      <c r="Q28" s="81">
        <f t="shared" si="15"/>
        <v>2</v>
      </c>
      <c r="R28" s="79">
        <v>2</v>
      </c>
      <c r="S28" s="47">
        <f t="shared" si="5"/>
        <v>1</v>
      </c>
      <c r="T28" s="80">
        <v>0</v>
      </c>
      <c r="U28" s="47">
        <f t="shared" si="6"/>
        <v>0</v>
      </c>
      <c r="V28" s="81">
        <v>2</v>
      </c>
      <c r="W28" s="47">
        <f t="shared" si="7"/>
        <v>0</v>
      </c>
      <c r="X28" s="58">
        <v>0</v>
      </c>
    </row>
    <row r="29" spans="1:24" x14ac:dyDescent="0.3">
      <c r="A29" s="121"/>
      <c r="B29" s="11" t="s">
        <v>26</v>
      </c>
      <c r="C29" s="75">
        <v>8</v>
      </c>
      <c r="D29" s="76">
        <v>0</v>
      </c>
      <c r="E29" s="77">
        <f t="shared" si="11"/>
        <v>8</v>
      </c>
      <c r="F29" s="75">
        <v>11</v>
      </c>
      <c r="G29" s="82">
        <v>1</v>
      </c>
      <c r="H29" s="77">
        <f t="shared" si="12"/>
        <v>12</v>
      </c>
      <c r="I29" s="75">
        <v>6</v>
      </c>
      <c r="J29" s="82">
        <v>1</v>
      </c>
      <c r="K29" s="77">
        <f t="shared" si="13"/>
        <v>7</v>
      </c>
      <c r="L29" s="75">
        <v>4</v>
      </c>
      <c r="M29" s="82">
        <v>2</v>
      </c>
      <c r="N29" s="77">
        <f t="shared" si="14"/>
        <v>6</v>
      </c>
      <c r="O29" s="75">
        <v>12</v>
      </c>
      <c r="P29" s="82">
        <v>1</v>
      </c>
      <c r="Q29" s="77">
        <f t="shared" si="15"/>
        <v>13</v>
      </c>
      <c r="R29" s="75">
        <v>13</v>
      </c>
      <c r="S29" s="46">
        <f t="shared" si="5"/>
        <v>1</v>
      </c>
      <c r="T29" s="82">
        <v>0</v>
      </c>
      <c r="U29" s="56">
        <f t="shared" si="6"/>
        <v>0</v>
      </c>
      <c r="V29" s="94">
        <v>13</v>
      </c>
      <c r="W29" s="56">
        <f t="shared" si="7"/>
        <v>8.3333333333333329E-2</v>
      </c>
      <c r="X29" s="59">
        <f t="shared" si="8"/>
        <v>-1</v>
      </c>
    </row>
    <row r="30" spans="1:24" x14ac:dyDescent="0.3">
      <c r="A30" s="121"/>
      <c r="B30" s="10" t="s">
        <v>11</v>
      </c>
      <c r="C30" s="79">
        <v>0</v>
      </c>
      <c r="D30" s="80">
        <v>5</v>
      </c>
      <c r="E30" s="81">
        <f t="shared" si="11"/>
        <v>5</v>
      </c>
      <c r="F30" s="79">
        <v>4</v>
      </c>
      <c r="G30" s="80">
        <v>5</v>
      </c>
      <c r="H30" s="81">
        <f t="shared" si="12"/>
        <v>9</v>
      </c>
      <c r="I30" s="79">
        <v>4</v>
      </c>
      <c r="J30" s="80">
        <v>4</v>
      </c>
      <c r="K30" s="81">
        <f t="shared" si="13"/>
        <v>8</v>
      </c>
      <c r="L30" s="79">
        <v>10</v>
      </c>
      <c r="M30" s="80">
        <v>6</v>
      </c>
      <c r="N30" s="81">
        <f t="shared" si="14"/>
        <v>16</v>
      </c>
      <c r="O30" s="79">
        <v>8</v>
      </c>
      <c r="P30" s="80">
        <v>10</v>
      </c>
      <c r="Q30" s="81">
        <f t="shared" si="15"/>
        <v>18</v>
      </c>
      <c r="R30" s="79">
        <v>7</v>
      </c>
      <c r="S30" s="47">
        <f t="shared" si="5"/>
        <v>0.35</v>
      </c>
      <c r="T30" s="80">
        <v>13</v>
      </c>
      <c r="U30" s="47">
        <f t="shared" si="6"/>
        <v>0.65</v>
      </c>
      <c r="V30" s="81">
        <v>20</v>
      </c>
      <c r="W30" s="47">
        <f t="shared" si="7"/>
        <v>-0.125</v>
      </c>
      <c r="X30" s="58">
        <f t="shared" si="8"/>
        <v>0.3</v>
      </c>
    </row>
    <row r="31" spans="1:24" x14ac:dyDescent="0.3">
      <c r="A31" s="121"/>
      <c r="B31" s="12" t="s">
        <v>28</v>
      </c>
      <c r="C31" s="83" t="s">
        <v>25</v>
      </c>
      <c r="D31" s="84" t="s">
        <v>25</v>
      </c>
      <c r="E31" s="85" t="s">
        <v>25</v>
      </c>
      <c r="F31" s="83" t="s">
        <v>25</v>
      </c>
      <c r="G31" s="84" t="s">
        <v>25</v>
      </c>
      <c r="H31" s="85" t="s">
        <v>25</v>
      </c>
      <c r="I31" s="86">
        <v>3</v>
      </c>
      <c r="J31" s="87">
        <v>0</v>
      </c>
      <c r="K31" s="88">
        <f t="shared" si="13"/>
        <v>3</v>
      </c>
      <c r="L31" s="86">
        <v>7</v>
      </c>
      <c r="M31" s="87">
        <v>0</v>
      </c>
      <c r="N31" s="88">
        <f t="shared" si="14"/>
        <v>7</v>
      </c>
      <c r="O31" s="86">
        <v>12</v>
      </c>
      <c r="P31" s="87">
        <v>0</v>
      </c>
      <c r="Q31" s="88">
        <f t="shared" si="15"/>
        <v>12</v>
      </c>
      <c r="R31" s="86">
        <v>17</v>
      </c>
      <c r="S31" s="52">
        <f t="shared" si="5"/>
        <v>1</v>
      </c>
      <c r="T31" s="87">
        <v>0</v>
      </c>
      <c r="U31" s="52">
        <f t="shared" si="6"/>
        <v>0</v>
      </c>
      <c r="V31" s="88">
        <v>17</v>
      </c>
      <c r="W31" s="52">
        <f t="shared" si="7"/>
        <v>0.41666666666666669</v>
      </c>
      <c r="X31" s="60">
        <v>0</v>
      </c>
    </row>
    <row r="32" spans="1:24" x14ac:dyDescent="0.3">
      <c r="A32" s="121"/>
      <c r="B32" s="10" t="s">
        <v>10</v>
      </c>
      <c r="C32" s="79">
        <v>0</v>
      </c>
      <c r="D32" s="80">
        <v>0</v>
      </c>
      <c r="E32" s="81">
        <f t="shared" si="11"/>
        <v>0</v>
      </c>
      <c r="F32" s="79">
        <v>0</v>
      </c>
      <c r="G32" s="80">
        <v>0</v>
      </c>
      <c r="H32" s="81">
        <f t="shared" si="12"/>
        <v>0</v>
      </c>
      <c r="I32" s="79">
        <v>0</v>
      </c>
      <c r="J32" s="80">
        <v>0</v>
      </c>
      <c r="K32" s="81">
        <f t="shared" si="13"/>
        <v>0</v>
      </c>
      <c r="L32" s="79">
        <v>21</v>
      </c>
      <c r="M32" s="80">
        <v>0</v>
      </c>
      <c r="N32" s="81">
        <f t="shared" si="14"/>
        <v>21</v>
      </c>
      <c r="O32" s="79">
        <v>20</v>
      </c>
      <c r="P32" s="80">
        <v>0</v>
      </c>
      <c r="Q32" s="81">
        <f t="shared" si="15"/>
        <v>20</v>
      </c>
      <c r="R32" s="79">
        <v>23</v>
      </c>
      <c r="S32" s="47">
        <f t="shared" si="5"/>
        <v>1</v>
      </c>
      <c r="T32" s="80">
        <v>0</v>
      </c>
      <c r="U32" s="47">
        <f t="shared" si="6"/>
        <v>0</v>
      </c>
      <c r="V32" s="81">
        <v>23</v>
      </c>
      <c r="W32" s="47">
        <f t="shared" si="7"/>
        <v>0.15</v>
      </c>
      <c r="X32" s="58">
        <v>0</v>
      </c>
    </row>
    <row r="33" spans="1:24" ht="15" thickBot="1" x14ac:dyDescent="0.35">
      <c r="A33" s="122"/>
      <c r="B33" s="13" t="s">
        <v>14</v>
      </c>
      <c r="C33" s="89">
        <f>SUM(C25:C32)</f>
        <v>291</v>
      </c>
      <c r="D33" s="90">
        <f>SUM(D25:D32)</f>
        <v>10</v>
      </c>
      <c r="E33" s="91">
        <f t="shared" si="11"/>
        <v>301</v>
      </c>
      <c r="F33" s="89">
        <f>SUM(F25:F32)</f>
        <v>329</v>
      </c>
      <c r="G33" s="90">
        <f>SUM(G25:G32)</f>
        <v>7</v>
      </c>
      <c r="H33" s="91">
        <f t="shared" ref="H33" si="17">SUM(F33:G33)</f>
        <v>336</v>
      </c>
      <c r="I33" s="89">
        <f>SUM(I25:I32)</f>
        <v>346</v>
      </c>
      <c r="J33" s="90">
        <f>SUM(J25:J32)</f>
        <v>12</v>
      </c>
      <c r="K33" s="91">
        <f t="shared" si="13"/>
        <v>358</v>
      </c>
      <c r="L33" s="89">
        <f>SUM(L25:L32)</f>
        <v>367</v>
      </c>
      <c r="M33" s="90">
        <f>SUM(M25:M32)</f>
        <v>19</v>
      </c>
      <c r="N33" s="91">
        <f t="shared" si="14"/>
        <v>386</v>
      </c>
      <c r="O33" s="89">
        <f>SUM(O25:O32)</f>
        <v>416</v>
      </c>
      <c r="P33" s="90">
        <f>SUM(P25:P32)</f>
        <v>14</v>
      </c>
      <c r="Q33" s="91">
        <f t="shared" si="15"/>
        <v>430</v>
      </c>
      <c r="R33" s="89">
        <f>SUM(R25:R32)</f>
        <v>432</v>
      </c>
      <c r="S33" s="53">
        <f t="shared" si="5"/>
        <v>0.96</v>
      </c>
      <c r="T33" s="14">
        <f>SUM(T25:T32)</f>
        <v>18</v>
      </c>
      <c r="U33" s="53">
        <f t="shared" si="6"/>
        <v>0.04</v>
      </c>
      <c r="V33" s="91">
        <f>SUM(V25:V32)</f>
        <v>450</v>
      </c>
      <c r="W33" s="53">
        <f t="shared" si="7"/>
        <v>3.8461538461538464E-2</v>
      </c>
      <c r="X33" s="61">
        <f t="shared" si="8"/>
        <v>0.2857142857142857</v>
      </c>
    </row>
    <row r="34" spans="1:24" x14ac:dyDescent="0.3">
      <c r="A34" s="124" t="s">
        <v>31</v>
      </c>
      <c r="B34" s="9" t="s">
        <v>6</v>
      </c>
      <c r="C34" s="78">
        <v>26</v>
      </c>
      <c r="D34" s="92">
        <v>3</v>
      </c>
      <c r="E34" s="93">
        <f t="shared" si="11"/>
        <v>29</v>
      </c>
      <c r="F34" s="78">
        <v>36</v>
      </c>
      <c r="G34" s="92">
        <v>1</v>
      </c>
      <c r="H34" s="93">
        <f t="shared" si="12"/>
        <v>37</v>
      </c>
      <c r="I34" s="78">
        <v>44</v>
      </c>
      <c r="J34" s="92">
        <v>2</v>
      </c>
      <c r="K34" s="93">
        <f t="shared" si="13"/>
        <v>46</v>
      </c>
      <c r="L34" s="78">
        <v>55</v>
      </c>
      <c r="M34" s="92">
        <v>8</v>
      </c>
      <c r="N34" s="93">
        <f t="shared" si="14"/>
        <v>63</v>
      </c>
      <c r="O34" s="78">
        <v>53</v>
      </c>
      <c r="P34" s="92">
        <v>14</v>
      </c>
      <c r="Q34" s="93">
        <f t="shared" si="15"/>
        <v>67</v>
      </c>
      <c r="R34" s="78">
        <v>41</v>
      </c>
      <c r="S34" s="54">
        <f t="shared" si="5"/>
        <v>0.7321428571428571</v>
      </c>
      <c r="T34" s="92">
        <v>15</v>
      </c>
      <c r="U34" s="54">
        <f t="shared" si="6"/>
        <v>0.26785714285714285</v>
      </c>
      <c r="V34" s="93">
        <v>56</v>
      </c>
      <c r="W34" s="54">
        <f t="shared" si="7"/>
        <v>-0.22641509433962265</v>
      </c>
      <c r="X34" s="57">
        <f t="shared" si="8"/>
        <v>7.1428571428571425E-2</v>
      </c>
    </row>
    <row r="35" spans="1:24" x14ac:dyDescent="0.3">
      <c r="A35" s="125"/>
      <c r="B35" s="10" t="s">
        <v>7</v>
      </c>
      <c r="C35" s="79">
        <v>150</v>
      </c>
      <c r="D35" s="80">
        <v>25</v>
      </c>
      <c r="E35" s="81">
        <f t="shared" si="11"/>
        <v>175</v>
      </c>
      <c r="F35" s="79">
        <v>158</v>
      </c>
      <c r="G35" s="80">
        <v>26</v>
      </c>
      <c r="H35" s="81">
        <f t="shared" si="12"/>
        <v>184</v>
      </c>
      <c r="I35" s="79">
        <v>148</v>
      </c>
      <c r="J35" s="80">
        <v>24</v>
      </c>
      <c r="K35" s="81">
        <f t="shared" si="13"/>
        <v>172</v>
      </c>
      <c r="L35" s="79">
        <v>177</v>
      </c>
      <c r="M35" s="80">
        <v>16</v>
      </c>
      <c r="N35" s="81">
        <f t="shared" si="14"/>
        <v>193</v>
      </c>
      <c r="O35" s="79">
        <v>172</v>
      </c>
      <c r="P35" s="80">
        <v>28</v>
      </c>
      <c r="Q35" s="81">
        <f t="shared" si="15"/>
        <v>200</v>
      </c>
      <c r="R35" s="79">
        <v>184</v>
      </c>
      <c r="S35" s="47">
        <f t="shared" si="5"/>
        <v>0.83257918552036203</v>
      </c>
      <c r="T35" s="80">
        <v>37</v>
      </c>
      <c r="U35" s="47">
        <f t="shared" si="6"/>
        <v>0.167420814479638</v>
      </c>
      <c r="V35" s="81">
        <v>221</v>
      </c>
      <c r="W35" s="47">
        <f t="shared" si="7"/>
        <v>6.9767441860465115E-2</v>
      </c>
      <c r="X35" s="58">
        <f t="shared" si="8"/>
        <v>0.32142857142857145</v>
      </c>
    </row>
    <row r="36" spans="1:24" x14ac:dyDescent="0.3">
      <c r="A36" s="125"/>
      <c r="B36" s="11" t="s">
        <v>8</v>
      </c>
      <c r="C36" s="75">
        <v>25</v>
      </c>
      <c r="D36" s="76">
        <v>1</v>
      </c>
      <c r="E36" s="77">
        <f t="shared" si="11"/>
        <v>26</v>
      </c>
      <c r="F36" s="75">
        <v>28</v>
      </c>
      <c r="G36" s="82">
        <v>0</v>
      </c>
      <c r="H36" s="77">
        <f t="shared" si="12"/>
        <v>28</v>
      </c>
      <c r="I36" s="75">
        <v>31</v>
      </c>
      <c r="J36" s="82">
        <v>7</v>
      </c>
      <c r="K36" s="77">
        <f t="shared" si="13"/>
        <v>38</v>
      </c>
      <c r="L36" s="75">
        <v>23</v>
      </c>
      <c r="M36" s="82">
        <v>10</v>
      </c>
      <c r="N36" s="77">
        <f t="shared" si="14"/>
        <v>33</v>
      </c>
      <c r="O36" s="75">
        <v>25</v>
      </c>
      <c r="P36" s="82">
        <v>8</v>
      </c>
      <c r="Q36" s="77">
        <f t="shared" si="15"/>
        <v>33</v>
      </c>
      <c r="R36" s="75">
        <v>42</v>
      </c>
      <c r="S36" s="46">
        <f t="shared" si="5"/>
        <v>0.80769230769230771</v>
      </c>
      <c r="T36" s="82">
        <v>10</v>
      </c>
      <c r="U36" s="56">
        <f t="shared" si="6"/>
        <v>0.19230769230769232</v>
      </c>
      <c r="V36" s="94">
        <v>52</v>
      </c>
      <c r="W36" s="56">
        <f t="shared" si="7"/>
        <v>0.68</v>
      </c>
      <c r="X36" s="59">
        <f t="shared" si="8"/>
        <v>0.25</v>
      </c>
    </row>
    <row r="37" spans="1:24" x14ac:dyDescent="0.3">
      <c r="A37" s="125"/>
      <c r="B37" s="10" t="s">
        <v>9</v>
      </c>
      <c r="C37" s="79">
        <v>0</v>
      </c>
      <c r="D37" s="80">
        <v>0</v>
      </c>
      <c r="E37" s="81">
        <f t="shared" si="11"/>
        <v>0</v>
      </c>
      <c r="F37" s="79">
        <v>0</v>
      </c>
      <c r="G37" s="80">
        <v>0</v>
      </c>
      <c r="H37" s="81">
        <f t="shared" si="12"/>
        <v>0</v>
      </c>
      <c r="I37" s="79">
        <v>0</v>
      </c>
      <c r="J37" s="80">
        <v>0</v>
      </c>
      <c r="K37" s="81">
        <f t="shared" si="13"/>
        <v>0</v>
      </c>
      <c r="L37" s="79">
        <v>1</v>
      </c>
      <c r="M37" s="80">
        <v>0</v>
      </c>
      <c r="N37" s="81">
        <f t="shared" si="14"/>
        <v>1</v>
      </c>
      <c r="O37" s="79">
        <v>0</v>
      </c>
      <c r="P37" s="80">
        <v>0</v>
      </c>
      <c r="Q37" s="81">
        <f t="shared" si="15"/>
        <v>0</v>
      </c>
      <c r="R37" s="79">
        <v>0</v>
      </c>
      <c r="S37" s="47">
        <v>0</v>
      </c>
      <c r="T37" s="80">
        <v>0</v>
      </c>
      <c r="U37" s="47">
        <v>0</v>
      </c>
      <c r="V37" s="81">
        <v>0</v>
      </c>
      <c r="W37" s="47">
        <v>0</v>
      </c>
      <c r="X37" s="58">
        <v>0</v>
      </c>
    </row>
    <row r="38" spans="1:24" x14ac:dyDescent="0.3">
      <c r="A38" s="125"/>
      <c r="B38" s="11" t="s">
        <v>26</v>
      </c>
      <c r="C38" s="75">
        <v>4</v>
      </c>
      <c r="D38" s="76">
        <v>1</v>
      </c>
      <c r="E38" s="77">
        <f t="shared" si="11"/>
        <v>5</v>
      </c>
      <c r="F38" s="75">
        <v>6</v>
      </c>
      <c r="G38" s="76">
        <v>1</v>
      </c>
      <c r="H38" s="77">
        <f t="shared" si="12"/>
        <v>7</v>
      </c>
      <c r="I38" s="75">
        <v>7</v>
      </c>
      <c r="J38" s="82">
        <v>0</v>
      </c>
      <c r="K38" s="77">
        <f t="shared" si="13"/>
        <v>7</v>
      </c>
      <c r="L38" s="75">
        <v>2</v>
      </c>
      <c r="M38" s="82">
        <v>1</v>
      </c>
      <c r="N38" s="77">
        <f t="shared" si="14"/>
        <v>3</v>
      </c>
      <c r="O38" s="75">
        <v>3</v>
      </c>
      <c r="P38" s="82">
        <v>2</v>
      </c>
      <c r="Q38" s="77">
        <f t="shared" si="15"/>
        <v>5</v>
      </c>
      <c r="R38" s="75">
        <v>4</v>
      </c>
      <c r="S38" s="46">
        <f t="shared" si="5"/>
        <v>0.5714285714285714</v>
      </c>
      <c r="T38" s="82">
        <v>3</v>
      </c>
      <c r="U38" s="56">
        <f t="shared" si="6"/>
        <v>0.42857142857142855</v>
      </c>
      <c r="V38" s="94">
        <v>7</v>
      </c>
      <c r="W38" s="56">
        <f t="shared" si="7"/>
        <v>0.33333333333333331</v>
      </c>
      <c r="X38" s="59">
        <f t="shared" si="8"/>
        <v>0.5</v>
      </c>
    </row>
    <row r="39" spans="1:24" x14ac:dyDescent="0.3">
      <c r="A39" s="125"/>
      <c r="B39" s="10" t="s">
        <v>11</v>
      </c>
      <c r="C39" s="79">
        <v>6</v>
      </c>
      <c r="D39" s="80">
        <v>28</v>
      </c>
      <c r="E39" s="81">
        <f t="shared" si="11"/>
        <v>34</v>
      </c>
      <c r="F39" s="79">
        <v>7</v>
      </c>
      <c r="G39" s="80">
        <v>35</v>
      </c>
      <c r="H39" s="81">
        <f t="shared" si="12"/>
        <v>42</v>
      </c>
      <c r="I39" s="79">
        <v>8</v>
      </c>
      <c r="J39" s="80">
        <v>38</v>
      </c>
      <c r="K39" s="81">
        <f t="shared" si="13"/>
        <v>46</v>
      </c>
      <c r="L39" s="79">
        <v>17</v>
      </c>
      <c r="M39" s="80">
        <v>31</v>
      </c>
      <c r="N39" s="81">
        <f t="shared" si="14"/>
        <v>48</v>
      </c>
      <c r="O39" s="79">
        <v>21</v>
      </c>
      <c r="P39" s="80">
        <v>25</v>
      </c>
      <c r="Q39" s="81">
        <f t="shared" si="15"/>
        <v>46</v>
      </c>
      <c r="R39" s="79">
        <v>22</v>
      </c>
      <c r="S39" s="47">
        <f t="shared" si="5"/>
        <v>0.46808510638297873</v>
      </c>
      <c r="T39" s="80">
        <v>25</v>
      </c>
      <c r="U39" s="47">
        <f t="shared" si="6"/>
        <v>0.53191489361702127</v>
      </c>
      <c r="V39" s="81">
        <v>47</v>
      </c>
      <c r="W39" s="47">
        <f t="shared" si="7"/>
        <v>4.7619047619047616E-2</v>
      </c>
      <c r="X39" s="58">
        <f t="shared" si="8"/>
        <v>0</v>
      </c>
    </row>
    <row r="40" spans="1:24" x14ac:dyDescent="0.3">
      <c r="A40" s="125"/>
      <c r="B40" s="12" t="s">
        <v>28</v>
      </c>
      <c r="C40" s="83" t="s">
        <v>25</v>
      </c>
      <c r="D40" s="84" t="s">
        <v>25</v>
      </c>
      <c r="E40" s="85" t="s">
        <v>25</v>
      </c>
      <c r="F40" s="83" t="s">
        <v>25</v>
      </c>
      <c r="G40" s="84" t="s">
        <v>25</v>
      </c>
      <c r="H40" s="85" t="s">
        <v>25</v>
      </c>
      <c r="I40" s="86">
        <v>0</v>
      </c>
      <c r="J40" s="87">
        <v>1</v>
      </c>
      <c r="K40" s="88">
        <f t="shared" si="13"/>
        <v>1</v>
      </c>
      <c r="L40" s="86">
        <v>1</v>
      </c>
      <c r="M40" s="87">
        <v>0</v>
      </c>
      <c r="N40" s="88">
        <f t="shared" si="14"/>
        <v>1</v>
      </c>
      <c r="O40" s="86">
        <v>4</v>
      </c>
      <c r="P40" s="87">
        <v>0</v>
      </c>
      <c r="Q40" s="88">
        <f t="shared" si="15"/>
        <v>4</v>
      </c>
      <c r="R40" s="86">
        <v>6</v>
      </c>
      <c r="S40" s="52">
        <f t="shared" si="5"/>
        <v>1</v>
      </c>
      <c r="T40" s="87">
        <v>0</v>
      </c>
      <c r="U40" s="52">
        <f t="shared" si="6"/>
        <v>0</v>
      </c>
      <c r="V40" s="88">
        <v>6</v>
      </c>
      <c r="W40" s="52">
        <f t="shared" si="7"/>
        <v>0.5</v>
      </c>
      <c r="X40" s="60">
        <v>0</v>
      </c>
    </row>
    <row r="41" spans="1:24" x14ac:dyDescent="0.3">
      <c r="A41" s="125"/>
      <c r="B41" s="10" t="s">
        <v>10</v>
      </c>
      <c r="C41" s="79">
        <v>0</v>
      </c>
      <c r="D41" s="80">
        <v>0</v>
      </c>
      <c r="E41" s="81">
        <f t="shared" si="11"/>
        <v>0</v>
      </c>
      <c r="F41" s="79">
        <v>0</v>
      </c>
      <c r="G41" s="80">
        <v>0</v>
      </c>
      <c r="H41" s="81">
        <f t="shared" si="12"/>
        <v>0</v>
      </c>
      <c r="I41" s="79">
        <v>2</v>
      </c>
      <c r="J41" s="80">
        <v>0</v>
      </c>
      <c r="K41" s="81">
        <f t="shared" si="13"/>
        <v>2</v>
      </c>
      <c r="L41" s="79">
        <v>11</v>
      </c>
      <c r="M41" s="80">
        <v>1</v>
      </c>
      <c r="N41" s="81">
        <f t="shared" si="14"/>
        <v>12</v>
      </c>
      <c r="O41" s="79">
        <v>13</v>
      </c>
      <c r="P41" s="80">
        <v>1</v>
      </c>
      <c r="Q41" s="81">
        <f t="shared" si="15"/>
        <v>14</v>
      </c>
      <c r="R41" s="79">
        <v>14</v>
      </c>
      <c r="S41" s="47">
        <f t="shared" si="5"/>
        <v>0.82352941176470584</v>
      </c>
      <c r="T41" s="80">
        <v>3</v>
      </c>
      <c r="U41" s="47">
        <f t="shared" si="6"/>
        <v>0.17647058823529413</v>
      </c>
      <c r="V41" s="81">
        <v>17</v>
      </c>
      <c r="W41" s="47">
        <f t="shared" si="7"/>
        <v>7.6923076923076927E-2</v>
      </c>
      <c r="X41" s="58">
        <f t="shared" si="8"/>
        <v>2</v>
      </c>
    </row>
    <row r="42" spans="1:24" ht="15" thickBot="1" x14ac:dyDescent="0.35">
      <c r="A42" s="126"/>
      <c r="B42" s="13" t="s">
        <v>14</v>
      </c>
      <c r="C42" s="89">
        <f>SUM(C34:C41)</f>
        <v>211</v>
      </c>
      <c r="D42" s="90">
        <f>SUM(D34:D41)</f>
        <v>58</v>
      </c>
      <c r="E42" s="95">
        <f t="shared" si="11"/>
        <v>269</v>
      </c>
      <c r="F42" s="89">
        <f>SUM(F34:F41)</f>
        <v>235</v>
      </c>
      <c r="G42" s="90">
        <f>SUM(G34:G41)</f>
        <v>63</v>
      </c>
      <c r="H42" s="91">
        <f t="shared" ref="H42" si="18">SUM(F42:G42)</f>
        <v>298</v>
      </c>
      <c r="I42" s="89">
        <f>SUM(I34:I41)</f>
        <v>240</v>
      </c>
      <c r="J42" s="90">
        <f>SUM(J34:J41)</f>
        <v>72</v>
      </c>
      <c r="K42" s="91">
        <f t="shared" si="13"/>
        <v>312</v>
      </c>
      <c r="L42" s="89">
        <f>SUM(L34:L41)</f>
        <v>287</v>
      </c>
      <c r="M42" s="90">
        <f>SUM(M34:M41)</f>
        <v>67</v>
      </c>
      <c r="N42" s="91">
        <f t="shared" si="14"/>
        <v>354</v>
      </c>
      <c r="O42" s="89">
        <f>SUM(O34:O41)</f>
        <v>291</v>
      </c>
      <c r="P42" s="90">
        <f>SUM(P34:P41)</f>
        <v>78</v>
      </c>
      <c r="Q42" s="91">
        <f t="shared" si="15"/>
        <v>369</v>
      </c>
      <c r="R42" s="89">
        <f>SUM(R34:R41)</f>
        <v>313</v>
      </c>
      <c r="S42" s="53">
        <f t="shared" si="5"/>
        <v>0.77093596059113301</v>
      </c>
      <c r="T42" s="14">
        <f>SUM(T34:T41)</f>
        <v>93</v>
      </c>
      <c r="U42" s="53">
        <f t="shared" si="6"/>
        <v>0.22906403940886699</v>
      </c>
      <c r="V42" s="91">
        <f>SUM(V34:V41)</f>
        <v>406</v>
      </c>
      <c r="W42" s="53">
        <f t="shared" si="7"/>
        <v>7.560137457044673E-2</v>
      </c>
      <c r="X42" s="61">
        <f t="shared" si="8"/>
        <v>0.19230769230769232</v>
      </c>
    </row>
    <row r="43" spans="1:24" x14ac:dyDescent="0.3">
      <c r="A43" s="120" t="s">
        <v>3</v>
      </c>
      <c r="B43" s="9" t="s">
        <v>6</v>
      </c>
      <c r="C43" s="78">
        <v>4</v>
      </c>
      <c r="D43" s="92">
        <v>0</v>
      </c>
      <c r="E43" s="93">
        <f t="shared" si="11"/>
        <v>4</v>
      </c>
      <c r="F43" s="78">
        <v>6</v>
      </c>
      <c r="G43" s="92">
        <v>0</v>
      </c>
      <c r="H43" s="93">
        <f t="shared" si="12"/>
        <v>6</v>
      </c>
      <c r="I43" s="78">
        <v>5</v>
      </c>
      <c r="J43" s="92">
        <v>0</v>
      </c>
      <c r="K43" s="93">
        <f t="shared" si="13"/>
        <v>5</v>
      </c>
      <c r="L43" s="78">
        <v>12</v>
      </c>
      <c r="M43" s="92">
        <v>1</v>
      </c>
      <c r="N43" s="93">
        <f t="shared" si="14"/>
        <v>13</v>
      </c>
      <c r="O43" s="78">
        <v>7</v>
      </c>
      <c r="P43" s="92">
        <v>1</v>
      </c>
      <c r="Q43" s="93">
        <f t="shared" si="15"/>
        <v>8</v>
      </c>
      <c r="R43" s="78">
        <v>8</v>
      </c>
      <c r="S43" s="54">
        <f t="shared" si="5"/>
        <v>0.88888888888888884</v>
      </c>
      <c r="T43" s="92">
        <v>1</v>
      </c>
      <c r="U43" s="54">
        <f t="shared" si="6"/>
        <v>0.1111111111111111</v>
      </c>
      <c r="V43" s="93">
        <v>9</v>
      </c>
      <c r="W43" s="54">
        <f t="shared" si="7"/>
        <v>0.14285714285714285</v>
      </c>
      <c r="X43" s="57">
        <f t="shared" si="8"/>
        <v>0</v>
      </c>
    </row>
    <row r="44" spans="1:24" x14ac:dyDescent="0.3">
      <c r="A44" s="121"/>
      <c r="B44" s="10" t="s">
        <v>7</v>
      </c>
      <c r="C44" s="79">
        <v>98</v>
      </c>
      <c r="D44" s="80">
        <v>0</v>
      </c>
      <c r="E44" s="81">
        <f t="shared" si="11"/>
        <v>98</v>
      </c>
      <c r="F44" s="79">
        <v>111</v>
      </c>
      <c r="G44" s="80">
        <v>0</v>
      </c>
      <c r="H44" s="81">
        <f t="shared" si="12"/>
        <v>111</v>
      </c>
      <c r="I44" s="79">
        <v>121</v>
      </c>
      <c r="J44" s="80">
        <v>9</v>
      </c>
      <c r="K44" s="81">
        <f t="shared" si="13"/>
        <v>130</v>
      </c>
      <c r="L44" s="79">
        <v>111</v>
      </c>
      <c r="M44" s="80">
        <v>14</v>
      </c>
      <c r="N44" s="81">
        <f t="shared" si="14"/>
        <v>125</v>
      </c>
      <c r="O44" s="79">
        <v>145</v>
      </c>
      <c r="P44" s="80">
        <v>17</v>
      </c>
      <c r="Q44" s="81">
        <f t="shared" si="15"/>
        <v>162</v>
      </c>
      <c r="R44" s="79">
        <v>176</v>
      </c>
      <c r="S44" s="47">
        <f t="shared" si="5"/>
        <v>0.90256410256410258</v>
      </c>
      <c r="T44" s="80">
        <v>19</v>
      </c>
      <c r="U44" s="47">
        <f t="shared" si="6"/>
        <v>9.7435897435897437E-2</v>
      </c>
      <c r="V44" s="81">
        <v>195</v>
      </c>
      <c r="W44" s="47">
        <f t="shared" si="7"/>
        <v>0.21379310344827587</v>
      </c>
      <c r="X44" s="58">
        <f t="shared" si="8"/>
        <v>0.11764705882352941</v>
      </c>
    </row>
    <row r="45" spans="1:24" x14ac:dyDescent="0.3">
      <c r="A45" s="121"/>
      <c r="B45" s="11" t="s">
        <v>8</v>
      </c>
      <c r="C45" s="75">
        <v>13</v>
      </c>
      <c r="D45" s="76">
        <v>0</v>
      </c>
      <c r="E45" s="77">
        <f t="shared" si="11"/>
        <v>13</v>
      </c>
      <c r="F45" s="75">
        <v>13</v>
      </c>
      <c r="G45" s="76">
        <v>0</v>
      </c>
      <c r="H45" s="77">
        <f t="shared" si="12"/>
        <v>13</v>
      </c>
      <c r="I45" s="75">
        <v>16</v>
      </c>
      <c r="J45" s="82">
        <v>0</v>
      </c>
      <c r="K45" s="77">
        <f t="shared" si="13"/>
        <v>16</v>
      </c>
      <c r="L45" s="75">
        <v>21</v>
      </c>
      <c r="M45" s="82">
        <v>2</v>
      </c>
      <c r="N45" s="77">
        <f t="shared" si="14"/>
        <v>23</v>
      </c>
      <c r="O45" s="75">
        <v>16</v>
      </c>
      <c r="P45" s="82">
        <v>3</v>
      </c>
      <c r="Q45" s="77">
        <f t="shared" si="15"/>
        <v>19</v>
      </c>
      <c r="R45" s="75">
        <v>25</v>
      </c>
      <c r="S45" s="46">
        <f t="shared" si="5"/>
        <v>0.8928571428571429</v>
      </c>
      <c r="T45" s="82">
        <v>3</v>
      </c>
      <c r="U45" s="56">
        <f t="shared" si="6"/>
        <v>0.10714285714285714</v>
      </c>
      <c r="V45" s="94">
        <v>28</v>
      </c>
      <c r="W45" s="56">
        <f t="shared" si="7"/>
        <v>0.5625</v>
      </c>
      <c r="X45" s="59">
        <f t="shared" si="8"/>
        <v>0</v>
      </c>
    </row>
    <row r="46" spans="1:24" x14ac:dyDescent="0.3">
      <c r="A46" s="121"/>
      <c r="B46" s="10" t="s">
        <v>9</v>
      </c>
      <c r="C46" s="79">
        <v>2</v>
      </c>
      <c r="D46" s="80">
        <v>0</v>
      </c>
      <c r="E46" s="81">
        <f t="shared" si="11"/>
        <v>2</v>
      </c>
      <c r="F46" s="79">
        <v>1</v>
      </c>
      <c r="G46" s="80">
        <v>0</v>
      </c>
      <c r="H46" s="81">
        <f t="shared" si="12"/>
        <v>1</v>
      </c>
      <c r="I46" s="79">
        <v>2</v>
      </c>
      <c r="J46" s="80">
        <v>0</v>
      </c>
      <c r="K46" s="81">
        <f t="shared" si="13"/>
        <v>2</v>
      </c>
      <c r="L46" s="79">
        <v>1</v>
      </c>
      <c r="M46" s="80">
        <v>0</v>
      </c>
      <c r="N46" s="81">
        <f t="shared" si="14"/>
        <v>1</v>
      </c>
      <c r="O46" s="79">
        <v>1</v>
      </c>
      <c r="P46" s="80">
        <v>1</v>
      </c>
      <c r="Q46" s="81">
        <f t="shared" si="15"/>
        <v>2</v>
      </c>
      <c r="R46" s="79">
        <v>0</v>
      </c>
      <c r="S46" s="47">
        <f t="shared" si="5"/>
        <v>0</v>
      </c>
      <c r="T46" s="80">
        <v>1</v>
      </c>
      <c r="U46" s="47">
        <f t="shared" si="6"/>
        <v>1</v>
      </c>
      <c r="V46" s="81">
        <v>1</v>
      </c>
      <c r="W46" s="47">
        <f t="shared" si="7"/>
        <v>-1</v>
      </c>
      <c r="X46" s="58">
        <f t="shared" si="8"/>
        <v>0</v>
      </c>
    </row>
    <row r="47" spans="1:24" x14ac:dyDescent="0.3">
      <c r="A47" s="121"/>
      <c r="B47" s="11" t="s">
        <v>26</v>
      </c>
      <c r="C47" s="75">
        <v>0</v>
      </c>
      <c r="D47" s="76">
        <v>0</v>
      </c>
      <c r="E47" s="77">
        <f t="shared" si="11"/>
        <v>0</v>
      </c>
      <c r="F47" s="75">
        <v>1</v>
      </c>
      <c r="G47" s="76">
        <v>0</v>
      </c>
      <c r="H47" s="77">
        <f t="shared" si="12"/>
        <v>1</v>
      </c>
      <c r="I47" s="75">
        <v>1</v>
      </c>
      <c r="J47" s="82">
        <v>0</v>
      </c>
      <c r="K47" s="77">
        <f t="shared" si="13"/>
        <v>1</v>
      </c>
      <c r="L47" s="75">
        <v>4</v>
      </c>
      <c r="M47" s="82">
        <v>1</v>
      </c>
      <c r="N47" s="77">
        <f t="shared" si="14"/>
        <v>5</v>
      </c>
      <c r="O47" s="75">
        <v>1</v>
      </c>
      <c r="P47" s="82">
        <v>0</v>
      </c>
      <c r="Q47" s="77">
        <f t="shared" si="15"/>
        <v>1</v>
      </c>
      <c r="R47" s="75">
        <v>2</v>
      </c>
      <c r="S47" s="46">
        <f t="shared" si="5"/>
        <v>1</v>
      </c>
      <c r="T47" s="82">
        <v>0</v>
      </c>
      <c r="U47" s="56">
        <f t="shared" si="6"/>
        <v>0</v>
      </c>
      <c r="V47" s="94">
        <v>2</v>
      </c>
      <c r="W47" s="56">
        <f t="shared" si="7"/>
        <v>1</v>
      </c>
      <c r="X47" s="59">
        <v>0</v>
      </c>
    </row>
    <row r="48" spans="1:24" x14ac:dyDescent="0.3">
      <c r="A48" s="121"/>
      <c r="B48" s="10" t="s">
        <v>11</v>
      </c>
      <c r="C48" s="79">
        <v>2</v>
      </c>
      <c r="D48" s="80">
        <v>0</v>
      </c>
      <c r="E48" s="81">
        <f t="shared" si="11"/>
        <v>2</v>
      </c>
      <c r="F48" s="79">
        <v>3</v>
      </c>
      <c r="G48" s="80">
        <v>0</v>
      </c>
      <c r="H48" s="81">
        <f t="shared" si="12"/>
        <v>3</v>
      </c>
      <c r="I48" s="79">
        <v>4</v>
      </c>
      <c r="J48" s="80">
        <v>1</v>
      </c>
      <c r="K48" s="81">
        <f t="shared" si="13"/>
        <v>5</v>
      </c>
      <c r="L48" s="79">
        <v>1</v>
      </c>
      <c r="M48" s="80">
        <v>1</v>
      </c>
      <c r="N48" s="81">
        <f t="shared" si="14"/>
        <v>2</v>
      </c>
      <c r="O48" s="79">
        <v>3</v>
      </c>
      <c r="P48" s="80">
        <v>5</v>
      </c>
      <c r="Q48" s="81">
        <f t="shared" si="15"/>
        <v>8</v>
      </c>
      <c r="R48" s="79">
        <v>4</v>
      </c>
      <c r="S48" s="47">
        <f t="shared" si="5"/>
        <v>0.5</v>
      </c>
      <c r="T48" s="80">
        <v>4</v>
      </c>
      <c r="U48" s="47">
        <f t="shared" si="6"/>
        <v>0.5</v>
      </c>
      <c r="V48" s="81">
        <v>8</v>
      </c>
      <c r="W48" s="47">
        <f t="shared" si="7"/>
        <v>0.33333333333333331</v>
      </c>
      <c r="X48" s="58">
        <f t="shared" si="8"/>
        <v>-0.2</v>
      </c>
    </row>
    <row r="49" spans="1:24" x14ac:dyDescent="0.3">
      <c r="A49" s="121"/>
      <c r="B49" s="12" t="s">
        <v>28</v>
      </c>
      <c r="C49" s="83" t="s">
        <v>25</v>
      </c>
      <c r="D49" s="84" t="s">
        <v>25</v>
      </c>
      <c r="E49" s="85" t="s">
        <v>25</v>
      </c>
      <c r="F49" s="83" t="s">
        <v>25</v>
      </c>
      <c r="G49" s="84" t="s">
        <v>25</v>
      </c>
      <c r="H49" s="85" t="s">
        <v>25</v>
      </c>
      <c r="I49" s="86">
        <v>4</v>
      </c>
      <c r="J49" s="87">
        <v>0</v>
      </c>
      <c r="K49" s="88">
        <f t="shared" si="13"/>
        <v>4</v>
      </c>
      <c r="L49" s="86">
        <v>3</v>
      </c>
      <c r="M49" s="87">
        <v>0</v>
      </c>
      <c r="N49" s="88">
        <f t="shared" si="14"/>
        <v>3</v>
      </c>
      <c r="O49" s="86">
        <v>1</v>
      </c>
      <c r="P49" s="87">
        <v>2</v>
      </c>
      <c r="Q49" s="88">
        <f t="shared" si="15"/>
        <v>3</v>
      </c>
      <c r="R49" s="86">
        <v>5</v>
      </c>
      <c r="S49" s="52">
        <f t="shared" si="5"/>
        <v>1</v>
      </c>
      <c r="T49" s="87">
        <v>0</v>
      </c>
      <c r="U49" s="52">
        <f t="shared" si="6"/>
        <v>0</v>
      </c>
      <c r="V49" s="88">
        <v>5</v>
      </c>
      <c r="W49" s="52">
        <f t="shared" si="7"/>
        <v>4</v>
      </c>
      <c r="X49" s="60">
        <f t="shared" si="8"/>
        <v>-1</v>
      </c>
    </row>
    <row r="50" spans="1:24" x14ac:dyDescent="0.3">
      <c r="A50" s="121"/>
      <c r="B50" s="10" t="s">
        <v>10</v>
      </c>
      <c r="C50" s="79">
        <v>0</v>
      </c>
      <c r="D50" s="80">
        <v>0</v>
      </c>
      <c r="E50" s="81">
        <f t="shared" si="11"/>
        <v>0</v>
      </c>
      <c r="F50" s="79">
        <v>0</v>
      </c>
      <c r="G50" s="80">
        <v>0</v>
      </c>
      <c r="H50" s="81">
        <f t="shared" si="12"/>
        <v>0</v>
      </c>
      <c r="I50" s="79">
        <v>0</v>
      </c>
      <c r="J50" s="80">
        <v>1</v>
      </c>
      <c r="K50" s="81">
        <f t="shared" si="13"/>
        <v>1</v>
      </c>
      <c r="L50" s="79">
        <v>6</v>
      </c>
      <c r="M50" s="80">
        <v>1</v>
      </c>
      <c r="N50" s="81">
        <f t="shared" si="14"/>
        <v>7</v>
      </c>
      <c r="O50" s="79">
        <v>2</v>
      </c>
      <c r="P50" s="80">
        <v>1</v>
      </c>
      <c r="Q50" s="81">
        <f t="shared" si="15"/>
        <v>3</v>
      </c>
      <c r="R50" s="79">
        <v>2</v>
      </c>
      <c r="S50" s="47">
        <f t="shared" si="5"/>
        <v>0.66666666666666663</v>
      </c>
      <c r="T50" s="80">
        <v>1</v>
      </c>
      <c r="U50" s="47">
        <f t="shared" si="6"/>
        <v>0.33333333333333331</v>
      </c>
      <c r="V50" s="81">
        <v>3</v>
      </c>
      <c r="W50" s="47">
        <f t="shared" si="7"/>
        <v>0</v>
      </c>
      <c r="X50" s="58">
        <f t="shared" si="8"/>
        <v>0</v>
      </c>
    </row>
    <row r="51" spans="1:24" ht="15" thickBot="1" x14ac:dyDescent="0.35">
      <c r="A51" s="122"/>
      <c r="B51" s="13" t="s">
        <v>14</v>
      </c>
      <c r="C51" s="89">
        <f>SUM(C43:C50)</f>
        <v>119</v>
      </c>
      <c r="D51" s="90">
        <f>SUM(D43:D50)</f>
        <v>0</v>
      </c>
      <c r="E51" s="91">
        <f t="shared" si="11"/>
        <v>119</v>
      </c>
      <c r="F51" s="89">
        <f>SUM(F43:F50)</f>
        <v>135</v>
      </c>
      <c r="G51" s="90">
        <f>SUM(G43:G50)</f>
        <v>0</v>
      </c>
      <c r="H51" s="91">
        <f t="shared" ref="H51" si="19">SUM(F51:G51)</f>
        <v>135</v>
      </c>
      <c r="I51" s="89">
        <f>SUM(I43:I50)</f>
        <v>153</v>
      </c>
      <c r="J51" s="90">
        <f>SUM(J43:J50)</f>
        <v>11</v>
      </c>
      <c r="K51" s="91">
        <f t="shared" si="13"/>
        <v>164</v>
      </c>
      <c r="L51" s="89">
        <f>SUM(L43:L50)</f>
        <v>159</v>
      </c>
      <c r="M51" s="90">
        <f>SUM(M43:M50)</f>
        <v>20</v>
      </c>
      <c r="N51" s="91">
        <f t="shared" si="14"/>
        <v>179</v>
      </c>
      <c r="O51" s="89">
        <f>SUM(O43:O50)</f>
        <v>176</v>
      </c>
      <c r="P51" s="90">
        <f>SUM(P43:P50)</f>
        <v>30</v>
      </c>
      <c r="Q51" s="91">
        <f t="shared" si="15"/>
        <v>206</v>
      </c>
      <c r="R51" s="89">
        <f>SUM(R43:R50)</f>
        <v>222</v>
      </c>
      <c r="S51" s="53">
        <f t="shared" si="5"/>
        <v>0.8844621513944223</v>
      </c>
      <c r="T51" s="14">
        <f>SUM(T43:T50)</f>
        <v>29</v>
      </c>
      <c r="U51" s="53">
        <f t="shared" si="6"/>
        <v>0.11553784860557768</v>
      </c>
      <c r="V51" s="91">
        <f>SUM(V43:V50)</f>
        <v>251</v>
      </c>
      <c r="W51" s="53">
        <f t="shared" si="7"/>
        <v>0.26136363636363635</v>
      </c>
      <c r="X51" s="61">
        <f t="shared" si="8"/>
        <v>-3.3333333333333333E-2</v>
      </c>
    </row>
    <row r="52" spans="1:24" x14ac:dyDescent="0.3">
      <c r="A52" s="120" t="s">
        <v>4</v>
      </c>
      <c r="B52" s="9" t="s">
        <v>6</v>
      </c>
      <c r="C52" s="78">
        <v>12</v>
      </c>
      <c r="D52" s="92">
        <v>0</v>
      </c>
      <c r="E52" s="93">
        <f t="shared" si="11"/>
        <v>12</v>
      </c>
      <c r="F52" s="78">
        <v>18</v>
      </c>
      <c r="G52" s="92">
        <v>0</v>
      </c>
      <c r="H52" s="93">
        <f t="shared" si="12"/>
        <v>18</v>
      </c>
      <c r="I52" s="78">
        <v>23</v>
      </c>
      <c r="J52" s="92">
        <v>0</v>
      </c>
      <c r="K52" s="93">
        <f t="shared" si="13"/>
        <v>23</v>
      </c>
      <c r="L52" s="78">
        <v>23</v>
      </c>
      <c r="M52" s="92">
        <v>2</v>
      </c>
      <c r="N52" s="93">
        <f t="shared" si="14"/>
        <v>25</v>
      </c>
      <c r="O52" s="78">
        <v>20</v>
      </c>
      <c r="P52" s="92">
        <v>2</v>
      </c>
      <c r="Q52" s="93">
        <f t="shared" si="15"/>
        <v>22</v>
      </c>
      <c r="R52" s="78">
        <v>12</v>
      </c>
      <c r="S52" s="54">
        <f t="shared" si="5"/>
        <v>0.92307692307692313</v>
      </c>
      <c r="T52" s="92">
        <v>1</v>
      </c>
      <c r="U52" s="54">
        <f t="shared" si="6"/>
        <v>7.6923076923076927E-2</v>
      </c>
      <c r="V52" s="93">
        <v>13</v>
      </c>
      <c r="W52" s="54">
        <f t="shared" si="7"/>
        <v>-0.4</v>
      </c>
      <c r="X52" s="57">
        <f t="shared" si="8"/>
        <v>-0.5</v>
      </c>
    </row>
    <row r="53" spans="1:24" x14ac:dyDescent="0.3">
      <c r="A53" s="121"/>
      <c r="B53" s="10" t="s">
        <v>7</v>
      </c>
      <c r="C53" s="79">
        <v>113</v>
      </c>
      <c r="D53" s="80">
        <v>11</v>
      </c>
      <c r="E53" s="81">
        <f t="shared" si="11"/>
        <v>124</v>
      </c>
      <c r="F53" s="79">
        <v>114</v>
      </c>
      <c r="G53" s="80">
        <v>23</v>
      </c>
      <c r="H53" s="81">
        <f t="shared" si="12"/>
        <v>137</v>
      </c>
      <c r="I53" s="79">
        <v>121</v>
      </c>
      <c r="J53" s="80">
        <v>25</v>
      </c>
      <c r="K53" s="81">
        <f t="shared" si="13"/>
        <v>146</v>
      </c>
      <c r="L53" s="79">
        <v>120</v>
      </c>
      <c r="M53" s="80">
        <v>18</v>
      </c>
      <c r="N53" s="81">
        <f t="shared" si="14"/>
        <v>138</v>
      </c>
      <c r="O53" s="79">
        <v>110</v>
      </c>
      <c r="P53" s="80">
        <v>22</v>
      </c>
      <c r="Q53" s="81">
        <f t="shared" si="15"/>
        <v>132</v>
      </c>
      <c r="R53" s="79">
        <v>100</v>
      </c>
      <c r="S53" s="47">
        <f t="shared" si="5"/>
        <v>0.80645161290322576</v>
      </c>
      <c r="T53" s="80">
        <v>24</v>
      </c>
      <c r="U53" s="47">
        <f t="shared" si="6"/>
        <v>0.19354838709677419</v>
      </c>
      <c r="V53" s="81">
        <v>124</v>
      </c>
      <c r="W53" s="47">
        <f t="shared" si="7"/>
        <v>-9.0909090909090912E-2</v>
      </c>
      <c r="X53" s="58">
        <f t="shared" si="8"/>
        <v>9.0909090909090912E-2</v>
      </c>
    </row>
    <row r="54" spans="1:24" x14ac:dyDescent="0.3">
      <c r="A54" s="121"/>
      <c r="B54" s="11" t="s">
        <v>8</v>
      </c>
      <c r="C54" s="75">
        <v>16</v>
      </c>
      <c r="D54" s="76">
        <v>0</v>
      </c>
      <c r="E54" s="77">
        <f t="shared" si="11"/>
        <v>16</v>
      </c>
      <c r="F54" s="75">
        <v>28</v>
      </c>
      <c r="G54" s="82">
        <v>0</v>
      </c>
      <c r="H54" s="77">
        <f t="shared" si="12"/>
        <v>28</v>
      </c>
      <c r="I54" s="75">
        <v>20</v>
      </c>
      <c r="J54" s="82">
        <v>3</v>
      </c>
      <c r="K54" s="77">
        <f t="shared" si="13"/>
        <v>23</v>
      </c>
      <c r="L54" s="75">
        <v>31</v>
      </c>
      <c r="M54" s="82">
        <v>2</v>
      </c>
      <c r="N54" s="77">
        <f t="shared" si="14"/>
        <v>33</v>
      </c>
      <c r="O54" s="75">
        <v>22</v>
      </c>
      <c r="P54" s="82">
        <v>2</v>
      </c>
      <c r="Q54" s="77">
        <f t="shared" si="15"/>
        <v>24</v>
      </c>
      <c r="R54" s="75">
        <v>24</v>
      </c>
      <c r="S54" s="46">
        <f t="shared" si="5"/>
        <v>0.96</v>
      </c>
      <c r="T54" s="82">
        <v>1</v>
      </c>
      <c r="U54" s="56">
        <f t="shared" si="6"/>
        <v>0.04</v>
      </c>
      <c r="V54" s="94">
        <v>25</v>
      </c>
      <c r="W54" s="56">
        <f t="shared" si="7"/>
        <v>9.0909090909090912E-2</v>
      </c>
      <c r="X54" s="59">
        <f t="shared" si="8"/>
        <v>-0.5</v>
      </c>
    </row>
    <row r="55" spans="1:24" x14ac:dyDescent="0.3">
      <c r="A55" s="121"/>
      <c r="B55" s="10" t="s">
        <v>9</v>
      </c>
      <c r="C55" s="79">
        <v>2</v>
      </c>
      <c r="D55" s="80">
        <v>0</v>
      </c>
      <c r="E55" s="81">
        <f t="shared" si="11"/>
        <v>2</v>
      </c>
      <c r="F55" s="79">
        <v>2</v>
      </c>
      <c r="G55" s="80">
        <v>0</v>
      </c>
      <c r="H55" s="81">
        <f t="shared" si="12"/>
        <v>2</v>
      </c>
      <c r="I55" s="79">
        <v>3</v>
      </c>
      <c r="J55" s="80">
        <v>0</v>
      </c>
      <c r="K55" s="81">
        <f t="shared" si="13"/>
        <v>3</v>
      </c>
      <c r="L55" s="79">
        <v>3</v>
      </c>
      <c r="M55" s="80">
        <v>0</v>
      </c>
      <c r="N55" s="81">
        <f t="shared" si="14"/>
        <v>3</v>
      </c>
      <c r="O55" s="79">
        <v>3</v>
      </c>
      <c r="P55" s="80">
        <v>0</v>
      </c>
      <c r="Q55" s="81">
        <f t="shared" si="15"/>
        <v>3</v>
      </c>
      <c r="R55" s="79">
        <v>2</v>
      </c>
      <c r="S55" s="47">
        <f t="shared" si="5"/>
        <v>1</v>
      </c>
      <c r="T55" s="80">
        <v>0</v>
      </c>
      <c r="U55" s="47">
        <f t="shared" si="6"/>
        <v>0</v>
      </c>
      <c r="V55" s="81">
        <v>2</v>
      </c>
      <c r="W55" s="47">
        <f t="shared" si="7"/>
        <v>-0.33333333333333331</v>
      </c>
      <c r="X55" s="58">
        <v>0</v>
      </c>
    </row>
    <row r="56" spans="1:24" x14ac:dyDescent="0.3">
      <c r="A56" s="121"/>
      <c r="B56" s="11" t="s">
        <v>26</v>
      </c>
      <c r="C56" s="75">
        <v>1</v>
      </c>
      <c r="D56" s="76">
        <v>1</v>
      </c>
      <c r="E56" s="77">
        <f t="shared" si="11"/>
        <v>2</v>
      </c>
      <c r="F56" s="75">
        <v>2</v>
      </c>
      <c r="G56" s="82">
        <v>1</v>
      </c>
      <c r="H56" s="77">
        <f t="shared" si="12"/>
        <v>3</v>
      </c>
      <c r="I56" s="75">
        <v>2</v>
      </c>
      <c r="J56" s="82">
        <v>2</v>
      </c>
      <c r="K56" s="77">
        <f t="shared" si="13"/>
        <v>4</v>
      </c>
      <c r="L56" s="75">
        <v>3</v>
      </c>
      <c r="M56" s="82">
        <v>3</v>
      </c>
      <c r="N56" s="77">
        <f t="shared" si="14"/>
        <v>6</v>
      </c>
      <c r="O56" s="75">
        <v>4</v>
      </c>
      <c r="P56" s="82">
        <v>4</v>
      </c>
      <c r="Q56" s="77">
        <f t="shared" si="15"/>
        <v>8</v>
      </c>
      <c r="R56" s="75">
        <v>1</v>
      </c>
      <c r="S56" s="46">
        <f t="shared" si="5"/>
        <v>0.5</v>
      </c>
      <c r="T56" s="82">
        <v>1</v>
      </c>
      <c r="U56" s="56">
        <f t="shared" si="6"/>
        <v>0.5</v>
      </c>
      <c r="V56" s="94">
        <v>2</v>
      </c>
      <c r="W56" s="56">
        <f t="shared" si="7"/>
        <v>-0.75</v>
      </c>
      <c r="X56" s="59">
        <f t="shared" si="8"/>
        <v>-0.75</v>
      </c>
    </row>
    <row r="57" spans="1:24" x14ac:dyDescent="0.3">
      <c r="A57" s="121"/>
      <c r="B57" s="10" t="s">
        <v>11</v>
      </c>
      <c r="C57" s="79">
        <v>3</v>
      </c>
      <c r="D57" s="80">
        <v>13</v>
      </c>
      <c r="E57" s="81">
        <f t="shared" si="11"/>
        <v>16</v>
      </c>
      <c r="F57" s="79">
        <v>4</v>
      </c>
      <c r="G57" s="80">
        <v>9</v>
      </c>
      <c r="H57" s="81">
        <f t="shared" si="12"/>
        <v>13</v>
      </c>
      <c r="I57" s="79">
        <v>0</v>
      </c>
      <c r="J57" s="80">
        <v>12</v>
      </c>
      <c r="K57" s="81">
        <f t="shared" si="13"/>
        <v>12</v>
      </c>
      <c r="L57" s="79">
        <v>3</v>
      </c>
      <c r="M57" s="80">
        <v>11</v>
      </c>
      <c r="N57" s="81">
        <f t="shared" si="14"/>
        <v>14</v>
      </c>
      <c r="O57" s="79">
        <v>1</v>
      </c>
      <c r="P57" s="80">
        <v>17</v>
      </c>
      <c r="Q57" s="81">
        <f t="shared" si="15"/>
        <v>18</v>
      </c>
      <c r="R57" s="79">
        <v>3</v>
      </c>
      <c r="S57" s="47">
        <f t="shared" si="5"/>
        <v>0.12</v>
      </c>
      <c r="T57" s="80">
        <v>22</v>
      </c>
      <c r="U57" s="47">
        <f t="shared" si="6"/>
        <v>0.88</v>
      </c>
      <c r="V57" s="81">
        <v>25</v>
      </c>
      <c r="W57" s="47">
        <f t="shared" si="7"/>
        <v>2</v>
      </c>
      <c r="X57" s="58">
        <f t="shared" si="8"/>
        <v>0.29411764705882354</v>
      </c>
    </row>
    <row r="58" spans="1:24" x14ac:dyDescent="0.3">
      <c r="A58" s="121"/>
      <c r="B58" s="12" t="s">
        <v>28</v>
      </c>
      <c r="C58" s="83" t="s">
        <v>25</v>
      </c>
      <c r="D58" s="84" t="s">
        <v>25</v>
      </c>
      <c r="E58" s="85" t="s">
        <v>25</v>
      </c>
      <c r="F58" s="83" t="s">
        <v>25</v>
      </c>
      <c r="G58" s="84" t="s">
        <v>25</v>
      </c>
      <c r="H58" s="85" t="s">
        <v>25</v>
      </c>
      <c r="I58" s="86">
        <v>1</v>
      </c>
      <c r="J58" s="87">
        <v>0</v>
      </c>
      <c r="K58" s="88">
        <f t="shared" si="13"/>
        <v>1</v>
      </c>
      <c r="L58" s="86">
        <v>1</v>
      </c>
      <c r="M58" s="87">
        <v>0</v>
      </c>
      <c r="N58" s="88">
        <f t="shared" si="14"/>
        <v>1</v>
      </c>
      <c r="O58" s="86">
        <v>3</v>
      </c>
      <c r="P58" s="87">
        <v>0</v>
      </c>
      <c r="Q58" s="88">
        <f t="shared" si="15"/>
        <v>3</v>
      </c>
      <c r="R58" s="86">
        <v>6</v>
      </c>
      <c r="S58" s="52">
        <f t="shared" si="5"/>
        <v>1</v>
      </c>
      <c r="T58" s="87">
        <v>0</v>
      </c>
      <c r="U58" s="52">
        <f t="shared" si="6"/>
        <v>0</v>
      </c>
      <c r="V58" s="88">
        <v>6</v>
      </c>
      <c r="W58" s="52">
        <f t="shared" si="7"/>
        <v>1</v>
      </c>
      <c r="X58" s="60">
        <v>0</v>
      </c>
    </row>
    <row r="59" spans="1:24" x14ac:dyDescent="0.3">
      <c r="A59" s="121"/>
      <c r="B59" s="10" t="s">
        <v>10</v>
      </c>
      <c r="C59" s="79">
        <v>0</v>
      </c>
      <c r="D59" s="80">
        <v>0</v>
      </c>
      <c r="E59" s="81">
        <f t="shared" si="11"/>
        <v>0</v>
      </c>
      <c r="F59" s="79">
        <v>0</v>
      </c>
      <c r="G59" s="80">
        <v>0</v>
      </c>
      <c r="H59" s="81">
        <f t="shared" si="12"/>
        <v>0</v>
      </c>
      <c r="I59" s="79">
        <v>0</v>
      </c>
      <c r="J59" s="80">
        <v>0</v>
      </c>
      <c r="K59" s="81">
        <f t="shared" si="13"/>
        <v>0</v>
      </c>
      <c r="L59" s="79">
        <v>6</v>
      </c>
      <c r="M59" s="80">
        <v>0</v>
      </c>
      <c r="N59" s="81">
        <f t="shared" si="14"/>
        <v>6</v>
      </c>
      <c r="O59" s="79">
        <v>5</v>
      </c>
      <c r="P59" s="80">
        <v>0</v>
      </c>
      <c r="Q59" s="81">
        <f t="shared" si="15"/>
        <v>5</v>
      </c>
      <c r="R59" s="79">
        <v>5</v>
      </c>
      <c r="S59" s="47">
        <f t="shared" si="5"/>
        <v>1</v>
      </c>
      <c r="T59" s="80">
        <v>0</v>
      </c>
      <c r="U59" s="47">
        <f t="shared" si="6"/>
        <v>0</v>
      </c>
      <c r="V59" s="81">
        <v>5</v>
      </c>
      <c r="W59" s="47">
        <f t="shared" si="7"/>
        <v>0</v>
      </c>
      <c r="X59" s="58">
        <v>0</v>
      </c>
    </row>
    <row r="60" spans="1:24" ht="15" thickBot="1" x14ac:dyDescent="0.35">
      <c r="A60" s="122"/>
      <c r="B60" s="13" t="s">
        <v>14</v>
      </c>
      <c r="C60" s="89">
        <f>SUM(C52:C59)</f>
        <v>147</v>
      </c>
      <c r="D60" s="90">
        <f>SUM(D52:D59)</f>
        <v>25</v>
      </c>
      <c r="E60" s="91">
        <f t="shared" si="11"/>
        <v>172</v>
      </c>
      <c r="F60" s="89">
        <f>SUM(F52:F59)</f>
        <v>168</v>
      </c>
      <c r="G60" s="90">
        <f>SUM(G52:G59)</f>
        <v>33</v>
      </c>
      <c r="H60" s="91">
        <f t="shared" ref="H60" si="20">SUM(F60:G60)</f>
        <v>201</v>
      </c>
      <c r="I60" s="89">
        <f>SUM(I52:I59)</f>
        <v>170</v>
      </c>
      <c r="J60" s="90">
        <f>SUM(J52:J59)</f>
        <v>42</v>
      </c>
      <c r="K60" s="91">
        <f t="shared" si="13"/>
        <v>212</v>
      </c>
      <c r="L60" s="89">
        <f>SUM(L52:L59)</f>
        <v>190</v>
      </c>
      <c r="M60" s="90">
        <f>SUM(M52:M59)</f>
        <v>36</v>
      </c>
      <c r="N60" s="91">
        <f t="shared" si="14"/>
        <v>226</v>
      </c>
      <c r="O60" s="89">
        <f>SUM(O52:O59)</f>
        <v>168</v>
      </c>
      <c r="P60" s="90">
        <f>SUM(P52:P59)</f>
        <v>47</v>
      </c>
      <c r="Q60" s="91">
        <f t="shared" si="15"/>
        <v>215</v>
      </c>
      <c r="R60" s="89">
        <f>SUM(R52:R59)</f>
        <v>153</v>
      </c>
      <c r="S60" s="53">
        <f t="shared" si="5"/>
        <v>0.75742574257425743</v>
      </c>
      <c r="T60" s="14">
        <f>SUM(T52:T59)</f>
        <v>49</v>
      </c>
      <c r="U60" s="53">
        <f t="shared" si="6"/>
        <v>0.24257425742574257</v>
      </c>
      <c r="V60" s="91">
        <f>SUM(V52:V59)</f>
        <v>202</v>
      </c>
      <c r="W60" s="53">
        <f t="shared" si="7"/>
        <v>-8.9285714285714288E-2</v>
      </c>
      <c r="X60" s="61">
        <f t="shared" si="8"/>
        <v>4.2553191489361701E-2</v>
      </c>
    </row>
    <row r="61" spans="1:24" x14ac:dyDescent="0.3">
      <c r="A61" s="120" t="s">
        <v>5</v>
      </c>
      <c r="B61" s="9" t="s">
        <v>6</v>
      </c>
      <c r="C61" s="78">
        <v>4</v>
      </c>
      <c r="D61" s="92">
        <v>0</v>
      </c>
      <c r="E61" s="93">
        <f t="shared" si="11"/>
        <v>4</v>
      </c>
      <c r="F61" s="78">
        <v>7</v>
      </c>
      <c r="G61" s="92">
        <v>0</v>
      </c>
      <c r="H61" s="93">
        <f t="shared" si="12"/>
        <v>7</v>
      </c>
      <c r="I61" s="78">
        <v>10</v>
      </c>
      <c r="J61" s="92">
        <v>0</v>
      </c>
      <c r="K61" s="93">
        <f t="shared" si="13"/>
        <v>10</v>
      </c>
      <c r="L61" s="78">
        <v>7</v>
      </c>
      <c r="M61" s="92">
        <v>0</v>
      </c>
      <c r="N61" s="93">
        <f t="shared" si="14"/>
        <v>7</v>
      </c>
      <c r="O61" s="78">
        <v>18</v>
      </c>
      <c r="P61" s="92">
        <v>0</v>
      </c>
      <c r="Q61" s="93">
        <f t="shared" si="15"/>
        <v>18</v>
      </c>
      <c r="R61" s="78">
        <v>20</v>
      </c>
      <c r="S61" s="54">
        <f t="shared" si="5"/>
        <v>1</v>
      </c>
      <c r="T61" s="92">
        <v>0</v>
      </c>
      <c r="U61" s="54">
        <f t="shared" si="6"/>
        <v>0</v>
      </c>
      <c r="V61" s="93">
        <v>20</v>
      </c>
      <c r="W61" s="54">
        <f t="shared" si="7"/>
        <v>0.1111111111111111</v>
      </c>
      <c r="X61" s="57">
        <v>0</v>
      </c>
    </row>
    <row r="62" spans="1:24" x14ac:dyDescent="0.3">
      <c r="A62" s="121"/>
      <c r="B62" s="10" t="s">
        <v>7</v>
      </c>
      <c r="C62" s="79">
        <v>65</v>
      </c>
      <c r="D62" s="80">
        <v>0</v>
      </c>
      <c r="E62" s="81">
        <f t="shared" si="11"/>
        <v>65</v>
      </c>
      <c r="F62" s="79">
        <v>53</v>
      </c>
      <c r="G62" s="80">
        <v>0</v>
      </c>
      <c r="H62" s="81">
        <f t="shared" si="12"/>
        <v>53</v>
      </c>
      <c r="I62" s="79">
        <v>47</v>
      </c>
      <c r="J62" s="80">
        <v>0</v>
      </c>
      <c r="K62" s="81">
        <f t="shared" si="13"/>
        <v>47</v>
      </c>
      <c r="L62" s="79">
        <v>51</v>
      </c>
      <c r="M62" s="80">
        <v>0</v>
      </c>
      <c r="N62" s="81">
        <f t="shared" si="14"/>
        <v>51</v>
      </c>
      <c r="O62" s="79">
        <v>62</v>
      </c>
      <c r="P62" s="80">
        <v>0</v>
      </c>
      <c r="Q62" s="81">
        <f t="shared" si="15"/>
        <v>62</v>
      </c>
      <c r="R62" s="79">
        <v>67</v>
      </c>
      <c r="S62" s="47">
        <f t="shared" si="5"/>
        <v>1</v>
      </c>
      <c r="T62" s="80">
        <v>0</v>
      </c>
      <c r="U62" s="47">
        <f t="shared" si="6"/>
        <v>0</v>
      </c>
      <c r="V62" s="81">
        <v>67</v>
      </c>
      <c r="W62" s="47">
        <f t="shared" si="7"/>
        <v>8.0645161290322578E-2</v>
      </c>
      <c r="X62" s="58">
        <v>0</v>
      </c>
    </row>
    <row r="63" spans="1:24" x14ac:dyDescent="0.3">
      <c r="A63" s="121"/>
      <c r="B63" s="11" t="s">
        <v>8</v>
      </c>
      <c r="C63" s="75">
        <v>12</v>
      </c>
      <c r="D63" s="76">
        <v>0</v>
      </c>
      <c r="E63" s="77">
        <f t="shared" si="11"/>
        <v>12</v>
      </c>
      <c r="F63" s="75">
        <v>9</v>
      </c>
      <c r="G63" s="82">
        <v>0</v>
      </c>
      <c r="H63" s="77">
        <f t="shared" si="12"/>
        <v>9</v>
      </c>
      <c r="I63" s="75">
        <v>7</v>
      </c>
      <c r="J63" s="82">
        <v>0</v>
      </c>
      <c r="K63" s="77">
        <f t="shared" si="13"/>
        <v>7</v>
      </c>
      <c r="L63" s="75">
        <v>7</v>
      </c>
      <c r="M63" s="82">
        <v>0</v>
      </c>
      <c r="N63" s="77">
        <f t="shared" si="14"/>
        <v>7</v>
      </c>
      <c r="O63" s="75">
        <v>10</v>
      </c>
      <c r="P63" s="76">
        <v>0</v>
      </c>
      <c r="Q63" s="77">
        <f t="shared" si="15"/>
        <v>10</v>
      </c>
      <c r="R63" s="75">
        <v>13</v>
      </c>
      <c r="S63" s="46">
        <f t="shared" si="5"/>
        <v>1</v>
      </c>
      <c r="T63" s="82">
        <v>0</v>
      </c>
      <c r="U63" s="56">
        <f t="shared" si="6"/>
        <v>0</v>
      </c>
      <c r="V63" s="94">
        <v>13</v>
      </c>
      <c r="W63" s="56">
        <f t="shared" si="7"/>
        <v>0.3</v>
      </c>
      <c r="X63" s="59">
        <v>0</v>
      </c>
    </row>
    <row r="64" spans="1:24" x14ac:dyDescent="0.3">
      <c r="A64" s="121"/>
      <c r="B64" s="10" t="s">
        <v>9</v>
      </c>
      <c r="C64" s="79">
        <v>2</v>
      </c>
      <c r="D64" s="80">
        <v>0</v>
      </c>
      <c r="E64" s="81">
        <f t="shared" si="11"/>
        <v>2</v>
      </c>
      <c r="F64" s="79">
        <v>2</v>
      </c>
      <c r="G64" s="80">
        <v>0</v>
      </c>
      <c r="H64" s="81">
        <f t="shared" si="12"/>
        <v>2</v>
      </c>
      <c r="I64" s="79">
        <v>1</v>
      </c>
      <c r="J64" s="80">
        <v>0</v>
      </c>
      <c r="K64" s="81">
        <f t="shared" si="13"/>
        <v>1</v>
      </c>
      <c r="L64" s="79">
        <v>0</v>
      </c>
      <c r="M64" s="80">
        <v>0</v>
      </c>
      <c r="N64" s="81">
        <f t="shared" si="14"/>
        <v>0</v>
      </c>
      <c r="O64" s="79">
        <v>0</v>
      </c>
      <c r="P64" s="80">
        <v>0</v>
      </c>
      <c r="Q64" s="81">
        <f t="shared" si="15"/>
        <v>0</v>
      </c>
      <c r="R64" s="79">
        <v>0</v>
      </c>
      <c r="S64" s="47">
        <v>0</v>
      </c>
      <c r="T64" s="80">
        <v>0</v>
      </c>
      <c r="U64" s="47">
        <v>0</v>
      </c>
      <c r="V64" s="81">
        <v>0</v>
      </c>
      <c r="W64" s="47">
        <v>0</v>
      </c>
      <c r="X64" s="58">
        <v>0</v>
      </c>
    </row>
    <row r="65" spans="1:24" x14ac:dyDescent="0.3">
      <c r="A65" s="121"/>
      <c r="B65" s="11" t="s">
        <v>26</v>
      </c>
      <c r="C65" s="75">
        <v>1</v>
      </c>
      <c r="D65" s="76">
        <v>0</v>
      </c>
      <c r="E65" s="77">
        <f t="shared" si="11"/>
        <v>1</v>
      </c>
      <c r="F65" s="75">
        <v>1</v>
      </c>
      <c r="G65" s="82">
        <v>0</v>
      </c>
      <c r="H65" s="77">
        <f t="shared" si="12"/>
        <v>1</v>
      </c>
      <c r="I65" s="75">
        <v>2</v>
      </c>
      <c r="J65" s="82">
        <v>0</v>
      </c>
      <c r="K65" s="77">
        <f t="shared" si="13"/>
        <v>2</v>
      </c>
      <c r="L65" s="75">
        <v>3</v>
      </c>
      <c r="M65" s="82">
        <v>0</v>
      </c>
      <c r="N65" s="77">
        <f t="shared" si="14"/>
        <v>3</v>
      </c>
      <c r="O65" s="75">
        <v>2</v>
      </c>
      <c r="P65" s="76">
        <v>0</v>
      </c>
      <c r="Q65" s="77">
        <f t="shared" si="15"/>
        <v>2</v>
      </c>
      <c r="R65" s="75">
        <v>1</v>
      </c>
      <c r="S65" s="46">
        <f t="shared" si="5"/>
        <v>1</v>
      </c>
      <c r="T65" s="82">
        <v>0</v>
      </c>
      <c r="U65" s="56">
        <f t="shared" si="6"/>
        <v>0</v>
      </c>
      <c r="V65" s="94">
        <v>1</v>
      </c>
      <c r="W65" s="56">
        <f t="shared" si="7"/>
        <v>-0.5</v>
      </c>
      <c r="X65" s="59">
        <v>0</v>
      </c>
    </row>
    <row r="66" spans="1:24" x14ac:dyDescent="0.3">
      <c r="A66" s="121"/>
      <c r="B66" s="10" t="s">
        <v>11</v>
      </c>
      <c r="C66" s="79">
        <v>3</v>
      </c>
      <c r="D66" s="80">
        <v>0</v>
      </c>
      <c r="E66" s="81">
        <f t="shared" si="11"/>
        <v>3</v>
      </c>
      <c r="F66" s="79">
        <v>1</v>
      </c>
      <c r="G66" s="80">
        <v>0</v>
      </c>
      <c r="H66" s="81">
        <f t="shared" si="12"/>
        <v>1</v>
      </c>
      <c r="I66" s="79">
        <v>1</v>
      </c>
      <c r="J66" s="80">
        <v>0</v>
      </c>
      <c r="K66" s="81">
        <f t="shared" si="13"/>
        <v>1</v>
      </c>
      <c r="L66" s="79">
        <v>2</v>
      </c>
      <c r="M66" s="80">
        <v>1</v>
      </c>
      <c r="N66" s="81">
        <f t="shared" si="14"/>
        <v>3</v>
      </c>
      <c r="O66" s="79">
        <v>2</v>
      </c>
      <c r="P66" s="80">
        <v>0</v>
      </c>
      <c r="Q66" s="81">
        <f t="shared" si="15"/>
        <v>2</v>
      </c>
      <c r="R66" s="79">
        <v>3</v>
      </c>
      <c r="S66" s="47">
        <f t="shared" si="5"/>
        <v>1</v>
      </c>
      <c r="T66" s="80">
        <v>0</v>
      </c>
      <c r="U66" s="47">
        <f t="shared" si="6"/>
        <v>0</v>
      </c>
      <c r="V66" s="81">
        <v>3</v>
      </c>
      <c r="W66" s="47">
        <f t="shared" si="7"/>
        <v>0.5</v>
      </c>
      <c r="X66" s="58">
        <v>0</v>
      </c>
    </row>
    <row r="67" spans="1:24" x14ac:dyDescent="0.3">
      <c r="A67" s="121"/>
      <c r="B67" s="12" t="s">
        <v>28</v>
      </c>
      <c r="C67" s="83" t="s">
        <v>25</v>
      </c>
      <c r="D67" s="84" t="s">
        <v>25</v>
      </c>
      <c r="E67" s="85" t="s">
        <v>25</v>
      </c>
      <c r="F67" s="83" t="s">
        <v>25</v>
      </c>
      <c r="G67" s="84" t="s">
        <v>25</v>
      </c>
      <c r="H67" s="85" t="s">
        <v>25</v>
      </c>
      <c r="I67" s="86">
        <v>0</v>
      </c>
      <c r="J67" s="87">
        <v>0</v>
      </c>
      <c r="K67" s="88">
        <f t="shared" si="13"/>
        <v>0</v>
      </c>
      <c r="L67" s="86">
        <v>1</v>
      </c>
      <c r="M67" s="87">
        <v>0</v>
      </c>
      <c r="N67" s="88">
        <f t="shared" si="14"/>
        <v>1</v>
      </c>
      <c r="O67" s="86">
        <v>6</v>
      </c>
      <c r="P67" s="87">
        <v>0</v>
      </c>
      <c r="Q67" s="88">
        <f t="shared" si="15"/>
        <v>6</v>
      </c>
      <c r="R67" s="86">
        <v>5</v>
      </c>
      <c r="S67" s="52">
        <f t="shared" si="5"/>
        <v>1</v>
      </c>
      <c r="T67" s="87">
        <v>0</v>
      </c>
      <c r="U67" s="52">
        <f t="shared" si="6"/>
        <v>0</v>
      </c>
      <c r="V67" s="88">
        <v>5</v>
      </c>
      <c r="W67" s="52">
        <f t="shared" si="7"/>
        <v>-0.16666666666666666</v>
      </c>
      <c r="X67" s="60">
        <v>0</v>
      </c>
    </row>
    <row r="68" spans="1:24" x14ac:dyDescent="0.3">
      <c r="A68" s="121"/>
      <c r="B68" s="10" t="s">
        <v>10</v>
      </c>
      <c r="C68" s="79">
        <v>0</v>
      </c>
      <c r="D68" s="80">
        <v>0</v>
      </c>
      <c r="E68" s="81">
        <f t="shared" si="11"/>
        <v>0</v>
      </c>
      <c r="F68" s="79">
        <v>0</v>
      </c>
      <c r="G68" s="80">
        <v>0</v>
      </c>
      <c r="H68" s="81">
        <f t="shared" si="12"/>
        <v>0</v>
      </c>
      <c r="I68" s="79">
        <v>1</v>
      </c>
      <c r="J68" s="80">
        <v>0</v>
      </c>
      <c r="K68" s="81">
        <f t="shared" si="13"/>
        <v>1</v>
      </c>
      <c r="L68" s="79">
        <v>3</v>
      </c>
      <c r="M68" s="80">
        <v>0</v>
      </c>
      <c r="N68" s="81">
        <f t="shared" si="14"/>
        <v>3</v>
      </c>
      <c r="O68" s="79">
        <v>5</v>
      </c>
      <c r="P68" s="80">
        <v>0</v>
      </c>
      <c r="Q68" s="81">
        <f t="shared" si="15"/>
        <v>5</v>
      </c>
      <c r="R68" s="79">
        <v>4</v>
      </c>
      <c r="S68" s="47">
        <f t="shared" si="5"/>
        <v>1</v>
      </c>
      <c r="T68" s="80">
        <v>0</v>
      </c>
      <c r="U68" s="47">
        <f t="shared" si="6"/>
        <v>0</v>
      </c>
      <c r="V68" s="81">
        <v>4</v>
      </c>
      <c r="W68" s="47">
        <f t="shared" si="7"/>
        <v>-0.2</v>
      </c>
      <c r="X68" s="58">
        <v>0</v>
      </c>
    </row>
    <row r="69" spans="1:24" ht="15" thickBot="1" x14ac:dyDescent="0.35">
      <c r="A69" s="122"/>
      <c r="B69" s="13" t="s">
        <v>14</v>
      </c>
      <c r="C69" s="89">
        <f>SUM(C61:C68)</f>
        <v>87</v>
      </c>
      <c r="D69" s="90">
        <f>SUM(D61:D68)</f>
        <v>0</v>
      </c>
      <c r="E69" s="91">
        <f>SUM(C69:D69)</f>
        <v>87</v>
      </c>
      <c r="F69" s="89">
        <f>SUM(F61:F68)</f>
        <v>73</v>
      </c>
      <c r="G69" s="90">
        <f>SUM(G61:G68)</f>
        <v>0</v>
      </c>
      <c r="H69" s="91">
        <f t="shared" ref="H69" si="21">SUM(F69:G69)</f>
        <v>73</v>
      </c>
      <c r="I69" s="89">
        <f>SUM(I61:I68)</f>
        <v>69</v>
      </c>
      <c r="J69" s="90">
        <f>SUM(J61:J68)</f>
        <v>0</v>
      </c>
      <c r="K69" s="91">
        <f>SUM(I69:J69)</f>
        <v>69</v>
      </c>
      <c r="L69" s="89">
        <f>SUM(L61:L68)</f>
        <v>74</v>
      </c>
      <c r="M69" s="90">
        <f>SUM(M61:M68)</f>
        <v>1</v>
      </c>
      <c r="N69" s="91">
        <f>SUM(L69:M69)</f>
        <v>75</v>
      </c>
      <c r="O69" s="89">
        <f>SUM(O61:O68)</f>
        <v>105</v>
      </c>
      <c r="P69" s="90">
        <f>SUM(P61:P68)</f>
        <v>0</v>
      </c>
      <c r="Q69" s="91">
        <f>SUM(O69:P69)</f>
        <v>105</v>
      </c>
      <c r="R69" s="89">
        <f>SUM(R61:R68)</f>
        <v>113</v>
      </c>
      <c r="S69" s="53">
        <f t="shared" si="5"/>
        <v>1</v>
      </c>
      <c r="T69" s="14">
        <f>SUM(T61:T68)</f>
        <v>0</v>
      </c>
      <c r="U69" s="53">
        <f t="shared" si="6"/>
        <v>0</v>
      </c>
      <c r="V69" s="91">
        <f>SUM(V61:V68)</f>
        <v>113</v>
      </c>
      <c r="W69" s="53">
        <f t="shared" si="7"/>
        <v>7.6190476190476197E-2</v>
      </c>
      <c r="X69" s="61">
        <v>0</v>
      </c>
    </row>
    <row r="70" spans="1:24" x14ac:dyDescent="0.3">
      <c r="A70" s="120" t="s">
        <v>27</v>
      </c>
      <c r="B70" s="9" t="s">
        <v>6</v>
      </c>
      <c r="C70" s="78">
        <v>284</v>
      </c>
      <c r="D70" s="92">
        <v>4</v>
      </c>
      <c r="E70" s="93">
        <f t="shared" si="11"/>
        <v>288</v>
      </c>
      <c r="F70" s="78">
        <v>377</v>
      </c>
      <c r="G70" s="92">
        <v>1</v>
      </c>
      <c r="H70" s="93">
        <f t="shared" si="12"/>
        <v>378</v>
      </c>
      <c r="I70" s="78">
        <v>435</v>
      </c>
      <c r="J70" s="92">
        <v>5</v>
      </c>
      <c r="K70" s="93">
        <f t="shared" si="13"/>
        <v>440</v>
      </c>
      <c r="L70" s="78">
        <v>475</v>
      </c>
      <c r="M70" s="92">
        <v>14</v>
      </c>
      <c r="N70" s="93">
        <f t="shared" si="14"/>
        <v>489</v>
      </c>
      <c r="O70" s="78">
        <v>434</v>
      </c>
      <c r="P70" s="92">
        <v>18</v>
      </c>
      <c r="Q70" s="93">
        <f t="shared" ref="Q70:Q78" si="22">SUM(O70:P70)</f>
        <v>452</v>
      </c>
      <c r="R70" s="78">
        <v>396</v>
      </c>
      <c r="S70" s="54">
        <f t="shared" si="5"/>
        <v>0.95652173913043481</v>
      </c>
      <c r="T70" s="92">
        <v>18</v>
      </c>
      <c r="U70" s="54">
        <f t="shared" si="6"/>
        <v>4.3478260869565216E-2</v>
      </c>
      <c r="V70" s="93">
        <v>414</v>
      </c>
      <c r="W70" s="54">
        <f t="shared" si="7"/>
        <v>-8.755760368663594E-2</v>
      </c>
      <c r="X70" s="57">
        <f t="shared" si="8"/>
        <v>0</v>
      </c>
    </row>
    <row r="71" spans="1:24" x14ac:dyDescent="0.3">
      <c r="A71" s="121"/>
      <c r="B71" s="10" t="s">
        <v>7</v>
      </c>
      <c r="C71" s="79">
        <v>2017</v>
      </c>
      <c r="D71" s="80">
        <v>106</v>
      </c>
      <c r="E71" s="81">
        <f t="shared" si="11"/>
        <v>2123</v>
      </c>
      <c r="F71" s="79">
        <v>2154</v>
      </c>
      <c r="G71" s="80">
        <v>133</v>
      </c>
      <c r="H71" s="81">
        <f t="shared" si="12"/>
        <v>2287</v>
      </c>
      <c r="I71" s="79">
        <v>2210</v>
      </c>
      <c r="J71" s="80">
        <v>147</v>
      </c>
      <c r="K71" s="81">
        <f t="shared" si="13"/>
        <v>2357</v>
      </c>
      <c r="L71" s="79">
        <v>2360</v>
      </c>
      <c r="M71" s="80">
        <v>124</v>
      </c>
      <c r="N71" s="81">
        <f t="shared" si="14"/>
        <v>2484</v>
      </c>
      <c r="O71" s="79">
        <v>2077</v>
      </c>
      <c r="P71" s="80">
        <v>121</v>
      </c>
      <c r="Q71" s="81">
        <f t="shared" si="22"/>
        <v>2198</v>
      </c>
      <c r="R71" s="79">
        <v>1913</v>
      </c>
      <c r="S71" s="47">
        <f t="shared" si="5"/>
        <v>0.9354523227383863</v>
      </c>
      <c r="T71" s="80">
        <v>132</v>
      </c>
      <c r="U71" s="47">
        <f t="shared" si="6"/>
        <v>6.4547677261613687E-2</v>
      </c>
      <c r="V71" s="81">
        <v>2045</v>
      </c>
      <c r="W71" s="47">
        <f t="shared" si="7"/>
        <v>-7.8960038517091963E-2</v>
      </c>
      <c r="X71" s="58">
        <f t="shared" si="8"/>
        <v>9.0909090909090912E-2</v>
      </c>
    </row>
    <row r="72" spans="1:24" x14ac:dyDescent="0.3">
      <c r="A72" s="121"/>
      <c r="B72" s="11" t="s">
        <v>8</v>
      </c>
      <c r="C72" s="75">
        <v>313</v>
      </c>
      <c r="D72" s="76">
        <v>11</v>
      </c>
      <c r="E72" s="77">
        <f t="shared" si="11"/>
        <v>324</v>
      </c>
      <c r="F72" s="75">
        <v>360</v>
      </c>
      <c r="G72" s="82">
        <v>7</v>
      </c>
      <c r="H72" s="77">
        <f t="shared" si="12"/>
        <v>367</v>
      </c>
      <c r="I72" s="75">
        <v>418</v>
      </c>
      <c r="J72" s="82">
        <v>19</v>
      </c>
      <c r="K72" s="77">
        <f t="shared" si="13"/>
        <v>437</v>
      </c>
      <c r="L72" s="75">
        <v>447</v>
      </c>
      <c r="M72" s="82">
        <v>22</v>
      </c>
      <c r="N72" s="77">
        <f t="shared" si="14"/>
        <v>469</v>
      </c>
      <c r="O72" s="75">
        <v>401</v>
      </c>
      <c r="P72" s="82">
        <v>15</v>
      </c>
      <c r="Q72" s="77">
        <f t="shared" si="22"/>
        <v>416</v>
      </c>
      <c r="R72" s="75">
        <v>471</v>
      </c>
      <c r="S72" s="46">
        <f t="shared" ref="S72:S78" si="23">R72/V72</f>
        <v>0.9651639344262295</v>
      </c>
      <c r="T72" s="82">
        <v>17</v>
      </c>
      <c r="U72" s="56">
        <f t="shared" ref="U72:U78" si="24">T72/V72</f>
        <v>3.4836065573770489E-2</v>
      </c>
      <c r="V72" s="94">
        <v>488</v>
      </c>
      <c r="W72" s="56">
        <f t="shared" ref="W72:W78" si="25">(R72-O72)/O72</f>
        <v>0.1745635910224439</v>
      </c>
      <c r="X72" s="59">
        <f t="shared" ref="X72:X78" si="26">(T72-P72)/P72</f>
        <v>0.13333333333333333</v>
      </c>
    </row>
    <row r="73" spans="1:24" x14ac:dyDescent="0.3">
      <c r="A73" s="121"/>
      <c r="B73" s="10" t="s">
        <v>9</v>
      </c>
      <c r="C73" s="79">
        <v>23</v>
      </c>
      <c r="D73" s="80">
        <v>0</v>
      </c>
      <c r="E73" s="81">
        <f t="shared" si="11"/>
        <v>23</v>
      </c>
      <c r="F73" s="79">
        <v>31</v>
      </c>
      <c r="G73" s="80">
        <v>0</v>
      </c>
      <c r="H73" s="81">
        <f t="shared" si="12"/>
        <v>31</v>
      </c>
      <c r="I73" s="79">
        <v>24</v>
      </c>
      <c r="J73" s="80">
        <v>0</v>
      </c>
      <c r="K73" s="81">
        <f t="shared" si="13"/>
        <v>24</v>
      </c>
      <c r="L73" s="79">
        <v>19</v>
      </c>
      <c r="M73" s="80">
        <v>0</v>
      </c>
      <c r="N73" s="81">
        <f t="shared" si="14"/>
        <v>19</v>
      </c>
      <c r="O73" s="79">
        <v>12</v>
      </c>
      <c r="P73" s="80">
        <v>1</v>
      </c>
      <c r="Q73" s="81">
        <f t="shared" si="22"/>
        <v>13</v>
      </c>
      <c r="R73" s="79">
        <v>11</v>
      </c>
      <c r="S73" s="47">
        <f t="shared" si="23"/>
        <v>0.91666666666666663</v>
      </c>
      <c r="T73" s="80">
        <v>1</v>
      </c>
      <c r="U73" s="47">
        <f t="shared" si="24"/>
        <v>8.3333333333333329E-2</v>
      </c>
      <c r="V73" s="81">
        <v>12</v>
      </c>
      <c r="W73" s="47">
        <f t="shared" si="25"/>
        <v>-8.3333333333333329E-2</v>
      </c>
      <c r="X73" s="58">
        <f t="shared" si="26"/>
        <v>0</v>
      </c>
    </row>
    <row r="74" spans="1:24" x14ac:dyDescent="0.3">
      <c r="A74" s="121"/>
      <c r="B74" s="11" t="s">
        <v>26</v>
      </c>
      <c r="C74" s="75">
        <v>40</v>
      </c>
      <c r="D74" s="76">
        <v>2</v>
      </c>
      <c r="E74" s="77">
        <f t="shared" si="11"/>
        <v>42</v>
      </c>
      <c r="F74" s="75">
        <v>46</v>
      </c>
      <c r="G74" s="82">
        <v>3</v>
      </c>
      <c r="H74" s="77">
        <f t="shared" si="12"/>
        <v>49</v>
      </c>
      <c r="I74" s="75">
        <v>41</v>
      </c>
      <c r="J74" s="82">
        <v>4</v>
      </c>
      <c r="K74" s="77">
        <f t="shared" si="13"/>
        <v>45</v>
      </c>
      <c r="L74" s="75">
        <v>49</v>
      </c>
      <c r="M74" s="82">
        <v>9</v>
      </c>
      <c r="N74" s="77">
        <f t="shared" si="14"/>
        <v>58</v>
      </c>
      <c r="O74" s="75">
        <v>41</v>
      </c>
      <c r="P74" s="82">
        <v>8</v>
      </c>
      <c r="Q74" s="77">
        <f t="shared" si="22"/>
        <v>49</v>
      </c>
      <c r="R74" s="75">
        <v>40</v>
      </c>
      <c r="S74" s="46">
        <f t="shared" si="23"/>
        <v>0.88888888888888884</v>
      </c>
      <c r="T74" s="82">
        <v>5</v>
      </c>
      <c r="U74" s="56">
        <f t="shared" si="24"/>
        <v>0.1111111111111111</v>
      </c>
      <c r="V74" s="94">
        <v>45</v>
      </c>
      <c r="W74" s="56">
        <f t="shared" si="25"/>
        <v>-2.4390243902439025E-2</v>
      </c>
      <c r="X74" s="59">
        <f t="shared" si="26"/>
        <v>-0.375</v>
      </c>
    </row>
    <row r="75" spans="1:24" x14ac:dyDescent="0.3">
      <c r="A75" s="121"/>
      <c r="B75" s="10" t="s">
        <v>11</v>
      </c>
      <c r="C75" s="79">
        <v>36</v>
      </c>
      <c r="D75" s="80">
        <v>52</v>
      </c>
      <c r="E75" s="81">
        <f t="shared" si="11"/>
        <v>88</v>
      </c>
      <c r="F75" s="79">
        <v>37</v>
      </c>
      <c r="G75" s="80">
        <v>51</v>
      </c>
      <c r="H75" s="81">
        <f t="shared" si="12"/>
        <v>88</v>
      </c>
      <c r="I75" s="79">
        <v>37</v>
      </c>
      <c r="J75" s="80">
        <v>58</v>
      </c>
      <c r="K75" s="81">
        <f t="shared" si="13"/>
        <v>95</v>
      </c>
      <c r="L75" s="79">
        <v>66</v>
      </c>
      <c r="M75" s="80">
        <v>61</v>
      </c>
      <c r="N75" s="81">
        <f t="shared" si="14"/>
        <v>127</v>
      </c>
      <c r="O75" s="79">
        <v>61</v>
      </c>
      <c r="P75" s="80">
        <v>58</v>
      </c>
      <c r="Q75" s="81">
        <f t="shared" si="22"/>
        <v>119</v>
      </c>
      <c r="R75" s="79">
        <v>68</v>
      </c>
      <c r="S75" s="47">
        <f t="shared" si="23"/>
        <v>0.51127819548872178</v>
      </c>
      <c r="T75" s="80">
        <v>65</v>
      </c>
      <c r="U75" s="47">
        <f t="shared" si="24"/>
        <v>0.48872180451127817</v>
      </c>
      <c r="V75" s="81">
        <v>133</v>
      </c>
      <c r="W75" s="47">
        <f t="shared" si="25"/>
        <v>0.11475409836065574</v>
      </c>
      <c r="X75" s="58">
        <f t="shared" si="26"/>
        <v>0.1206896551724138</v>
      </c>
    </row>
    <row r="76" spans="1:24" x14ac:dyDescent="0.3">
      <c r="A76" s="121"/>
      <c r="B76" s="12" t="s">
        <v>28</v>
      </c>
      <c r="C76" s="83" t="s">
        <v>25</v>
      </c>
      <c r="D76" s="84" t="s">
        <v>25</v>
      </c>
      <c r="E76" s="85" t="s">
        <v>25</v>
      </c>
      <c r="F76" s="83" t="s">
        <v>25</v>
      </c>
      <c r="G76" s="84" t="s">
        <v>25</v>
      </c>
      <c r="H76" s="85" t="s">
        <v>25</v>
      </c>
      <c r="I76" s="86">
        <v>41</v>
      </c>
      <c r="J76" s="87">
        <v>1</v>
      </c>
      <c r="K76" s="88">
        <f t="shared" si="13"/>
        <v>42</v>
      </c>
      <c r="L76" s="86">
        <v>33</v>
      </c>
      <c r="M76" s="87">
        <v>0</v>
      </c>
      <c r="N76" s="88">
        <f t="shared" si="14"/>
        <v>33</v>
      </c>
      <c r="O76" s="86">
        <v>55</v>
      </c>
      <c r="P76" s="87">
        <v>3</v>
      </c>
      <c r="Q76" s="88">
        <f t="shared" si="22"/>
        <v>58</v>
      </c>
      <c r="R76" s="86">
        <v>71</v>
      </c>
      <c r="S76" s="52">
        <f t="shared" si="23"/>
        <v>0.9726027397260274</v>
      </c>
      <c r="T76" s="87">
        <v>2</v>
      </c>
      <c r="U76" s="52">
        <f t="shared" si="24"/>
        <v>2.7397260273972601E-2</v>
      </c>
      <c r="V76" s="88">
        <v>73</v>
      </c>
      <c r="W76" s="52">
        <f t="shared" si="25"/>
        <v>0.29090909090909089</v>
      </c>
      <c r="X76" s="60">
        <f t="shared" si="26"/>
        <v>-0.33333333333333331</v>
      </c>
    </row>
    <row r="77" spans="1:24" x14ac:dyDescent="0.3">
      <c r="A77" s="121"/>
      <c r="B77" s="10" t="s">
        <v>10</v>
      </c>
      <c r="C77" s="79">
        <v>0</v>
      </c>
      <c r="D77" s="80">
        <v>0</v>
      </c>
      <c r="E77" s="81">
        <f t="shared" si="11"/>
        <v>0</v>
      </c>
      <c r="F77" s="79">
        <v>0</v>
      </c>
      <c r="G77" s="80">
        <v>2</v>
      </c>
      <c r="H77" s="81">
        <f t="shared" si="12"/>
        <v>2</v>
      </c>
      <c r="I77" s="79">
        <v>14</v>
      </c>
      <c r="J77" s="80">
        <v>2</v>
      </c>
      <c r="K77" s="81">
        <f t="shared" si="13"/>
        <v>16</v>
      </c>
      <c r="L77" s="79">
        <v>113</v>
      </c>
      <c r="M77" s="80">
        <v>2</v>
      </c>
      <c r="N77" s="81">
        <f t="shared" si="14"/>
        <v>115</v>
      </c>
      <c r="O77" s="79">
        <v>104</v>
      </c>
      <c r="P77" s="80">
        <v>3</v>
      </c>
      <c r="Q77" s="81">
        <f t="shared" si="22"/>
        <v>107</v>
      </c>
      <c r="R77" s="79">
        <v>85</v>
      </c>
      <c r="S77" s="47">
        <f t="shared" si="23"/>
        <v>0.94444444444444442</v>
      </c>
      <c r="T77" s="80">
        <v>5</v>
      </c>
      <c r="U77" s="47">
        <f t="shared" si="24"/>
        <v>5.5555555555555552E-2</v>
      </c>
      <c r="V77" s="81">
        <v>90</v>
      </c>
      <c r="W77" s="47">
        <f t="shared" si="25"/>
        <v>-0.18269230769230768</v>
      </c>
      <c r="X77" s="58">
        <f t="shared" si="26"/>
        <v>0.66666666666666663</v>
      </c>
    </row>
    <row r="78" spans="1:24" ht="15" thickBot="1" x14ac:dyDescent="0.35">
      <c r="A78" s="122"/>
      <c r="B78" s="13" t="s">
        <v>14</v>
      </c>
      <c r="C78" s="89">
        <f>SUM(C70:C77)</f>
        <v>2713</v>
      </c>
      <c r="D78" s="90">
        <f>SUM(D70:D77)</f>
        <v>175</v>
      </c>
      <c r="E78" s="91">
        <f t="shared" si="11"/>
        <v>2888</v>
      </c>
      <c r="F78" s="89">
        <f>SUM(F70:F77)</f>
        <v>3005</v>
      </c>
      <c r="G78" s="90">
        <f>SUM(G70:G77)</f>
        <v>197</v>
      </c>
      <c r="H78" s="91">
        <f t="shared" ref="H78" si="27">SUM(F78:G78)</f>
        <v>3202</v>
      </c>
      <c r="I78" s="89">
        <f>SUM(I70:I77)</f>
        <v>3220</v>
      </c>
      <c r="J78" s="90">
        <f>SUM(J70:J77)</f>
        <v>236</v>
      </c>
      <c r="K78" s="91">
        <f t="shared" si="13"/>
        <v>3456</v>
      </c>
      <c r="L78" s="89">
        <f>SUM(L70:L77)</f>
        <v>3562</v>
      </c>
      <c r="M78" s="90">
        <f>SUM(M70:M77)</f>
        <v>232</v>
      </c>
      <c r="N78" s="91">
        <f t="shared" si="14"/>
        <v>3794</v>
      </c>
      <c r="O78" s="89">
        <f>SUM(O70:O77)</f>
        <v>3185</v>
      </c>
      <c r="P78" s="90">
        <f>SUM(P70:P77)</f>
        <v>227</v>
      </c>
      <c r="Q78" s="91">
        <f t="shared" si="22"/>
        <v>3412</v>
      </c>
      <c r="R78" s="89">
        <f>SUM(R70:R77)</f>
        <v>3055</v>
      </c>
      <c r="S78" s="53">
        <f t="shared" si="23"/>
        <v>0.92575757575757578</v>
      </c>
      <c r="T78" s="14">
        <f>SUM(T70:T77)</f>
        <v>245</v>
      </c>
      <c r="U78" s="53">
        <f t="shared" si="24"/>
        <v>7.4242424242424249E-2</v>
      </c>
      <c r="V78" s="91">
        <f>SUM(V70:V77)</f>
        <v>3300</v>
      </c>
      <c r="W78" s="53">
        <f t="shared" si="25"/>
        <v>-4.0816326530612242E-2</v>
      </c>
      <c r="X78" s="61">
        <f t="shared" si="26"/>
        <v>7.9295154185022032E-2</v>
      </c>
    </row>
    <row r="80" spans="1:24" x14ac:dyDescent="0.3">
      <c r="A80" t="s">
        <v>48</v>
      </c>
    </row>
    <row r="81" spans="1:1" x14ac:dyDescent="0.3">
      <c r="A81" t="s">
        <v>57</v>
      </c>
    </row>
    <row r="83" spans="1:1" x14ac:dyDescent="0.3">
      <c r="A83" t="s">
        <v>47</v>
      </c>
    </row>
    <row r="85" spans="1:1" x14ac:dyDescent="0.3">
      <c r="A85" s="110" t="s">
        <v>49</v>
      </c>
    </row>
    <row r="86" spans="1:1" x14ac:dyDescent="0.3">
      <c r="A86" s="111">
        <v>41865</v>
      </c>
    </row>
  </sheetData>
  <mergeCells count="19">
    <mergeCell ref="A70:A78"/>
    <mergeCell ref="A1:X1"/>
    <mergeCell ref="A7:A15"/>
    <mergeCell ref="A16:A24"/>
    <mergeCell ref="A25:A33"/>
    <mergeCell ref="A34:A42"/>
    <mergeCell ref="A43:A51"/>
    <mergeCell ref="C4:E4"/>
    <mergeCell ref="F4:H4"/>
    <mergeCell ref="I4:K4"/>
    <mergeCell ref="L4:N4"/>
    <mergeCell ref="R5:S5"/>
    <mergeCell ref="T5:U5"/>
    <mergeCell ref="R4:V4"/>
    <mergeCell ref="W4:X4"/>
    <mergeCell ref="O4:Q4"/>
    <mergeCell ref="V5:V6"/>
    <mergeCell ref="A52:A60"/>
    <mergeCell ref="A61:A69"/>
  </mergeCells>
  <pageMargins left="0.7" right="0.7" top="0.75" bottom="0.75" header="0.3" footer="0.3"/>
  <pageSetup orientation="landscape" r:id="rId1"/>
  <ignoredErrors>
    <ignoredError sqref="E15 E24 E33:E78 H34:H41 H25:H32 H15:H24 H33 H42:H78 K15:K78 N15:N78 Q15:Q78 S78 S15:S77 U15:U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="78" zoomScaleNormal="78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RowHeight="14.4" x14ac:dyDescent="0.3"/>
  <cols>
    <col min="1" max="1" width="24.6640625" customWidth="1"/>
    <col min="2" max="2" width="10.5546875" customWidth="1"/>
    <col min="3" max="24" width="15.44140625" customWidth="1"/>
  </cols>
  <sheetData>
    <row r="1" spans="1:24" ht="31.2" x14ac:dyDescent="0.6">
      <c r="A1" s="123" t="s">
        <v>35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3" spans="1:24" ht="15" thickBot="1" x14ac:dyDescent="0.35"/>
    <row r="4" spans="1:24" ht="15.6" x14ac:dyDescent="0.3">
      <c r="A4" s="1"/>
      <c r="B4" s="2"/>
      <c r="C4" s="116" t="s">
        <v>15</v>
      </c>
      <c r="D4" s="116"/>
      <c r="E4" s="116"/>
      <c r="F4" s="116" t="s">
        <v>16</v>
      </c>
      <c r="G4" s="116"/>
      <c r="H4" s="116"/>
      <c r="I4" s="116" t="s">
        <v>17</v>
      </c>
      <c r="J4" s="116"/>
      <c r="K4" s="116"/>
      <c r="L4" s="116" t="s">
        <v>18</v>
      </c>
      <c r="M4" s="116"/>
      <c r="N4" s="116"/>
      <c r="O4" s="116" t="s">
        <v>19</v>
      </c>
      <c r="P4" s="116"/>
      <c r="Q4" s="117"/>
      <c r="R4" s="129" t="s">
        <v>40</v>
      </c>
      <c r="S4" s="116"/>
      <c r="T4" s="116"/>
      <c r="U4" s="116"/>
      <c r="V4" s="116"/>
      <c r="W4" s="116" t="s">
        <v>46</v>
      </c>
      <c r="X4" s="117"/>
    </row>
    <row r="5" spans="1:24" ht="15.6" x14ac:dyDescent="0.3">
      <c r="A5" s="50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51"/>
      <c r="R5" s="128" t="s">
        <v>12</v>
      </c>
      <c r="S5" s="127"/>
      <c r="T5" s="127" t="s">
        <v>13</v>
      </c>
      <c r="U5" s="127"/>
      <c r="V5" s="130" t="s">
        <v>14</v>
      </c>
      <c r="W5" s="45"/>
      <c r="X5" s="51"/>
    </row>
    <row r="6" spans="1:24" ht="16.2" thickBot="1" x14ac:dyDescent="0.35">
      <c r="A6" s="4"/>
      <c r="B6" s="5"/>
      <c r="C6" s="19" t="s">
        <v>12</v>
      </c>
      <c r="D6" s="19" t="s">
        <v>13</v>
      </c>
      <c r="E6" s="19" t="s">
        <v>14</v>
      </c>
      <c r="F6" s="19" t="s">
        <v>12</v>
      </c>
      <c r="G6" s="19" t="s">
        <v>13</v>
      </c>
      <c r="H6" s="19" t="s">
        <v>14</v>
      </c>
      <c r="I6" s="19" t="s">
        <v>12</v>
      </c>
      <c r="J6" s="19" t="s">
        <v>13</v>
      </c>
      <c r="K6" s="19" t="s">
        <v>14</v>
      </c>
      <c r="L6" s="19" t="s">
        <v>12</v>
      </c>
      <c r="M6" s="19" t="s">
        <v>13</v>
      </c>
      <c r="N6" s="19" t="s">
        <v>14</v>
      </c>
      <c r="O6" s="19" t="s">
        <v>12</v>
      </c>
      <c r="P6" s="19" t="s">
        <v>13</v>
      </c>
      <c r="Q6" s="20" t="s">
        <v>14</v>
      </c>
      <c r="R6" s="19" t="s">
        <v>44</v>
      </c>
      <c r="S6" s="19" t="s">
        <v>45</v>
      </c>
      <c r="T6" s="19" t="s">
        <v>44</v>
      </c>
      <c r="U6" s="19" t="s">
        <v>45</v>
      </c>
      <c r="V6" s="131"/>
      <c r="W6" s="19" t="s">
        <v>12</v>
      </c>
      <c r="X6" s="20" t="s">
        <v>13</v>
      </c>
    </row>
    <row r="7" spans="1:24" x14ac:dyDescent="0.3">
      <c r="A7" s="120" t="s">
        <v>0</v>
      </c>
      <c r="B7" s="9" t="s">
        <v>33</v>
      </c>
      <c r="C7" s="100">
        <v>433</v>
      </c>
      <c r="D7" s="96">
        <v>14</v>
      </c>
      <c r="E7" s="101">
        <f>SUM(C7:D7)</f>
        <v>447</v>
      </c>
      <c r="F7" s="100">
        <v>451</v>
      </c>
      <c r="G7" s="96">
        <v>21</v>
      </c>
      <c r="H7" s="101">
        <f>SUM(F7:G7)</f>
        <v>472</v>
      </c>
      <c r="I7" s="100">
        <v>492</v>
      </c>
      <c r="J7" s="96">
        <v>25</v>
      </c>
      <c r="K7" s="101">
        <f>SUM(I7:J7)</f>
        <v>517</v>
      </c>
      <c r="L7" s="100">
        <v>732</v>
      </c>
      <c r="M7" s="96">
        <v>22</v>
      </c>
      <c r="N7" s="101">
        <f>SUM(L7:M7)</f>
        <v>754</v>
      </c>
      <c r="O7" s="100">
        <v>586</v>
      </c>
      <c r="P7" s="96">
        <v>16</v>
      </c>
      <c r="Q7" s="101">
        <f>SUM(O7:P7)</f>
        <v>602</v>
      </c>
      <c r="R7" s="100">
        <v>594</v>
      </c>
      <c r="S7" s="54">
        <f>R7/V7</f>
        <v>0.98019801980198018</v>
      </c>
      <c r="T7" s="96">
        <v>12</v>
      </c>
      <c r="U7" s="54">
        <f>T7/V7</f>
        <v>1.9801980198019802E-2</v>
      </c>
      <c r="V7" s="96">
        <v>606</v>
      </c>
      <c r="W7" s="62">
        <f>(R7-O7)/O7</f>
        <v>1.3651877133105802E-2</v>
      </c>
      <c r="X7" s="66">
        <f>(T7-P7)/P7</f>
        <v>-0.25</v>
      </c>
    </row>
    <row r="8" spans="1:24" x14ac:dyDescent="0.3">
      <c r="A8" s="121"/>
      <c r="B8" s="10" t="s">
        <v>34</v>
      </c>
      <c r="C8" s="102">
        <v>763</v>
      </c>
      <c r="D8" s="97">
        <v>29</v>
      </c>
      <c r="E8" s="103">
        <f t="shared" ref="E8:E9" si="0">SUM(C8:D8)</f>
        <v>792</v>
      </c>
      <c r="F8" s="102">
        <v>769</v>
      </c>
      <c r="G8" s="97">
        <v>28</v>
      </c>
      <c r="H8" s="103">
        <f t="shared" ref="H8:H9" si="1">SUM(F8:G8)</f>
        <v>797</v>
      </c>
      <c r="I8" s="102">
        <v>737</v>
      </c>
      <c r="J8" s="97">
        <v>30</v>
      </c>
      <c r="K8" s="103">
        <f t="shared" ref="K8:K9" si="2">SUM(I8:J8)</f>
        <v>767</v>
      </c>
      <c r="L8" s="102">
        <v>808</v>
      </c>
      <c r="M8" s="97">
        <v>27</v>
      </c>
      <c r="N8" s="103">
        <f t="shared" ref="N8:N9" si="3">SUM(L8:M8)</f>
        <v>835</v>
      </c>
      <c r="O8" s="102">
        <v>684</v>
      </c>
      <c r="P8" s="97">
        <v>8</v>
      </c>
      <c r="Q8" s="103">
        <f t="shared" ref="Q8:Q9" si="4">SUM(O8:P8)</f>
        <v>692</v>
      </c>
      <c r="R8" s="102">
        <v>659</v>
      </c>
      <c r="S8" s="47">
        <f t="shared" ref="S8:S30" si="5">R8/V8</f>
        <v>0.9791976225854383</v>
      </c>
      <c r="T8" s="97">
        <v>14</v>
      </c>
      <c r="U8" s="47">
        <f t="shared" ref="U8:U30" si="6">T8/V8</f>
        <v>2.0802377414561663E-2</v>
      </c>
      <c r="V8" s="97">
        <v>673</v>
      </c>
      <c r="W8" s="63">
        <f t="shared" ref="W8:W30" si="7">(R8-O8)/O8</f>
        <v>-3.6549707602339179E-2</v>
      </c>
      <c r="X8" s="67">
        <f t="shared" ref="X8:X30" si="8">(T8-P8)/P8</f>
        <v>0.75</v>
      </c>
    </row>
    <row r="9" spans="1:24" ht="15" thickBot="1" x14ac:dyDescent="0.35">
      <c r="A9" s="122"/>
      <c r="B9" s="13" t="s">
        <v>14</v>
      </c>
      <c r="C9" s="104">
        <f>SUM(C7:C8)</f>
        <v>1196</v>
      </c>
      <c r="D9" s="98">
        <f>SUM(D7:D8)</f>
        <v>43</v>
      </c>
      <c r="E9" s="105">
        <f t="shared" si="0"/>
        <v>1239</v>
      </c>
      <c r="F9" s="104">
        <f>SUM(F7:F8)</f>
        <v>1220</v>
      </c>
      <c r="G9" s="98">
        <f>SUM(G7:G8)</f>
        <v>49</v>
      </c>
      <c r="H9" s="105">
        <f t="shared" si="1"/>
        <v>1269</v>
      </c>
      <c r="I9" s="104">
        <f>SUM(I7:I8)</f>
        <v>1229</v>
      </c>
      <c r="J9" s="98">
        <f>SUM(J7:J8)</f>
        <v>55</v>
      </c>
      <c r="K9" s="105">
        <f t="shared" si="2"/>
        <v>1284</v>
      </c>
      <c r="L9" s="104">
        <f>SUM(L7:L8)</f>
        <v>1540</v>
      </c>
      <c r="M9" s="98">
        <f>SUM(M7:M8)</f>
        <v>49</v>
      </c>
      <c r="N9" s="105">
        <f t="shared" si="3"/>
        <v>1589</v>
      </c>
      <c r="O9" s="104">
        <f>SUM(O7:O8)</f>
        <v>1270</v>
      </c>
      <c r="P9" s="98">
        <f>SUM(P7:P8)</f>
        <v>24</v>
      </c>
      <c r="Q9" s="105">
        <f t="shared" si="4"/>
        <v>1294</v>
      </c>
      <c r="R9" s="104">
        <v>1253</v>
      </c>
      <c r="S9" s="53">
        <f t="shared" si="5"/>
        <v>0.97967161845191553</v>
      </c>
      <c r="T9" s="98">
        <v>26</v>
      </c>
      <c r="U9" s="53">
        <f t="shared" si="6"/>
        <v>2.0328381548084442E-2</v>
      </c>
      <c r="V9" s="98">
        <v>1279</v>
      </c>
      <c r="W9" s="64">
        <f t="shared" si="7"/>
        <v>-1.3385826771653543E-2</v>
      </c>
      <c r="X9" s="68">
        <f t="shared" si="8"/>
        <v>8.3333333333333329E-2</v>
      </c>
    </row>
    <row r="10" spans="1:24" x14ac:dyDescent="0.3">
      <c r="A10" s="120" t="s">
        <v>1</v>
      </c>
      <c r="B10" s="9" t="s">
        <v>33</v>
      </c>
      <c r="C10" s="100">
        <v>447</v>
      </c>
      <c r="D10" s="96">
        <v>25</v>
      </c>
      <c r="E10" s="101">
        <f>SUM(C10:D10)</f>
        <v>472</v>
      </c>
      <c r="F10" s="100">
        <v>580</v>
      </c>
      <c r="G10" s="96">
        <v>26</v>
      </c>
      <c r="H10" s="101">
        <f>SUM(F10:G10)</f>
        <v>606</v>
      </c>
      <c r="I10" s="100">
        <v>699</v>
      </c>
      <c r="J10" s="96">
        <v>25</v>
      </c>
      <c r="K10" s="101">
        <f>SUM(I10:J10)</f>
        <v>724</v>
      </c>
      <c r="L10" s="100">
        <v>585</v>
      </c>
      <c r="M10" s="96">
        <v>22</v>
      </c>
      <c r="N10" s="101">
        <f>SUM(L10:M10)</f>
        <v>607</v>
      </c>
      <c r="O10" s="100">
        <v>516</v>
      </c>
      <c r="P10" s="96">
        <v>21</v>
      </c>
      <c r="Q10" s="101">
        <f>SUM(O10:P10)</f>
        <v>537</v>
      </c>
      <c r="R10" s="100">
        <v>368</v>
      </c>
      <c r="S10" s="54">
        <f t="shared" si="5"/>
        <v>0.94601542416452444</v>
      </c>
      <c r="T10" s="96">
        <v>21</v>
      </c>
      <c r="U10" s="54">
        <f t="shared" si="6"/>
        <v>5.3984575835475578E-2</v>
      </c>
      <c r="V10" s="96">
        <v>389</v>
      </c>
      <c r="W10" s="62">
        <f t="shared" si="7"/>
        <v>-0.2868217054263566</v>
      </c>
      <c r="X10" s="66">
        <f t="shared" si="8"/>
        <v>0</v>
      </c>
    </row>
    <row r="11" spans="1:24" x14ac:dyDescent="0.3">
      <c r="A11" s="121"/>
      <c r="B11" s="10" t="s">
        <v>34</v>
      </c>
      <c r="C11" s="102">
        <v>217</v>
      </c>
      <c r="D11" s="97">
        <v>14</v>
      </c>
      <c r="E11" s="103">
        <f t="shared" ref="E11:E30" si="9">SUM(C11:D11)</f>
        <v>231</v>
      </c>
      <c r="F11" s="102">
        <v>265</v>
      </c>
      <c r="G11" s="97">
        <v>19</v>
      </c>
      <c r="H11" s="103">
        <f t="shared" ref="H11:H30" si="10">SUM(F11:G11)</f>
        <v>284</v>
      </c>
      <c r="I11" s="102">
        <v>314</v>
      </c>
      <c r="J11" s="97">
        <v>19</v>
      </c>
      <c r="K11" s="103">
        <f t="shared" ref="K11:K30" si="11">SUM(I11:J11)</f>
        <v>333</v>
      </c>
      <c r="L11" s="102">
        <v>360</v>
      </c>
      <c r="M11" s="97">
        <v>18</v>
      </c>
      <c r="N11" s="103">
        <f t="shared" ref="N11:N30" si="12">SUM(L11:M11)</f>
        <v>378</v>
      </c>
      <c r="O11" s="102">
        <v>243</v>
      </c>
      <c r="P11" s="97">
        <v>13</v>
      </c>
      <c r="Q11" s="103">
        <f t="shared" ref="Q11:Q26" si="13">SUM(O11:P11)</f>
        <v>256</v>
      </c>
      <c r="R11" s="102">
        <v>201</v>
      </c>
      <c r="S11" s="47">
        <f t="shared" si="5"/>
        <v>0.95714285714285718</v>
      </c>
      <c r="T11" s="97">
        <v>9</v>
      </c>
      <c r="U11" s="47">
        <f t="shared" si="6"/>
        <v>4.2857142857142858E-2</v>
      </c>
      <c r="V11" s="97">
        <v>210</v>
      </c>
      <c r="W11" s="63">
        <f t="shared" si="7"/>
        <v>-0.1728395061728395</v>
      </c>
      <c r="X11" s="67">
        <f t="shared" si="8"/>
        <v>-0.30769230769230771</v>
      </c>
    </row>
    <row r="12" spans="1:24" ht="15" thickBot="1" x14ac:dyDescent="0.35">
      <c r="A12" s="122"/>
      <c r="B12" s="13" t="s">
        <v>14</v>
      </c>
      <c r="C12" s="104">
        <f>SUM(C10:C11)</f>
        <v>664</v>
      </c>
      <c r="D12" s="98">
        <f>SUM(D10:D11)</f>
        <v>39</v>
      </c>
      <c r="E12" s="105">
        <f t="shared" si="9"/>
        <v>703</v>
      </c>
      <c r="F12" s="104">
        <f>SUM(F10:F11)</f>
        <v>845</v>
      </c>
      <c r="G12" s="98">
        <f>SUM(G10:G11)</f>
        <v>45</v>
      </c>
      <c r="H12" s="105">
        <f t="shared" si="10"/>
        <v>890</v>
      </c>
      <c r="I12" s="104">
        <f>SUM(I10:I11)</f>
        <v>1013</v>
      </c>
      <c r="J12" s="98">
        <f>SUM(J10:J11)</f>
        <v>44</v>
      </c>
      <c r="K12" s="105">
        <f t="shared" si="11"/>
        <v>1057</v>
      </c>
      <c r="L12" s="104">
        <f>SUM(L10:L11)</f>
        <v>945</v>
      </c>
      <c r="M12" s="98">
        <f>SUM(M10:M11)</f>
        <v>40</v>
      </c>
      <c r="N12" s="105">
        <f t="shared" si="12"/>
        <v>985</v>
      </c>
      <c r="O12" s="104">
        <f>SUM(O10:O11)</f>
        <v>759</v>
      </c>
      <c r="P12" s="98">
        <f>SUM(P10:P11)</f>
        <v>34</v>
      </c>
      <c r="Q12" s="105">
        <f t="shared" si="13"/>
        <v>793</v>
      </c>
      <c r="R12" s="104">
        <v>569</v>
      </c>
      <c r="S12" s="53">
        <f t="shared" si="5"/>
        <v>0.94991652754590983</v>
      </c>
      <c r="T12" s="98">
        <v>30</v>
      </c>
      <c r="U12" s="53">
        <f t="shared" si="6"/>
        <v>5.0083472454090151E-2</v>
      </c>
      <c r="V12" s="98">
        <v>599</v>
      </c>
      <c r="W12" s="64">
        <f t="shared" si="7"/>
        <v>-0.25032938076416339</v>
      </c>
      <c r="X12" s="68">
        <f t="shared" si="8"/>
        <v>-0.11764705882352941</v>
      </c>
    </row>
    <row r="13" spans="1:24" x14ac:dyDescent="0.3">
      <c r="A13" s="120" t="s">
        <v>2</v>
      </c>
      <c r="B13" s="9" t="s">
        <v>33</v>
      </c>
      <c r="C13" s="100">
        <v>179</v>
      </c>
      <c r="D13" s="96">
        <v>6</v>
      </c>
      <c r="E13" s="101">
        <f t="shared" si="9"/>
        <v>185</v>
      </c>
      <c r="F13" s="100">
        <v>203</v>
      </c>
      <c r="G13" s="96">
        <v>3</v>
      </c>
      <c r="H13" s="101">
        <f t="shared" si="10"/>
        <v>206</v>
      </c>
      <c r="I13" s="100">
        <v>221</v>
      </c>
      <c r="J13" s="96">
        <v>7</v>
      </c>
      <c r="K13" s="101">
        <f t="shared" si="11"/>
        <v>228</v>
      </c>
      <c r="L13" s="100">
        <v>219</v>
      </c>
      <c r="M13" s="96">
        <v>12</v>
      </c>
      <c r="N13" s="101">
        <f t="shared" si="12"/>
        <v>231</v>
      </c>
      <c r="O13" s="100">
        <v>281</v>
      </c>
      <c r="P13" s="96">
        <v>7</v>
      </c>
      <c r="Q13" s="101">
        <f t="shared" si="13"/>
        <v>288</v>
      </c>
      <c r="R13" s="100">
        <v>302</v>
      </c>
      <c r="S13" s="54">
        <f t="shared" si="5"/>
        <v>0.97419354838709682</v>
      </c>
      <c r="T13" s="96">
        <v>8</v>
      </c>
      <c r="U13" s="54">
        <f t="shared" si="6"/>
        <v>2.5806451612903226E-2</v>
      </c>
      <c r="V13" s="96">
        <v>310</v>
      </c>
      <c r="W13" s="62">
        <f t="shared" si="7"/>
        <v>7.4733096085409248E-2</v>
      </c>
      <c r="X13" s="66">
        <f t="shared" si="8"/>
        <v>0.14285714285714285</v>
      </c>
    </row>
    <row r="14" spans="1:24" x14ac:dyDescent="0.3">
      <c r="A14" s="121"/>
      <c r="B14" s="10" t="s">
        <v>34</v>
      </c>
      <c r="C14" s="102">
        <v>112</v>
      </c>
      <c r="D14" s="97">
        <v>4</v>
      </c>
      <c r="E14" s="103">
        <f t="shared" si="9"/>
        <v>116</v>
      </c>
      <c r="F14" s="102">
        <v>126</v>
      </c>
      <c r="G14" s="97">
        <v>4</v>
      </c>
      <c r="H14" s="103">
        <f t="shared" si="10"/>
        <v>130</v>
      </c>
      <c r="I14" s="102">
        <v>125</v>
      </c>
      <c r="J14" s="97">
        <v>5</v>
      </c>
      <c r="K14" s="103">
        <f t="shared" si="11"/>
        <v>130</v>
      </c>
      <c r="L14" s="102">
        <v>148</v>
      </c>
      <c r="M14" s="97">
        <v>7</v>
      </c>
      <c r="N14" s="103">
        <f t="shared" si="12"/>
        <v>155</v>
      </c>
      <c r="O14" s="102">
        <v>135</v>
      </c>
      <c r="P14" s="97">
        <v>7</v>
      </c>
      <c r="Q14" s="103">
        <f t="shared" si="13"/>
        <v>142</v>
      </c>
      <c r="R14" s="102">
        <v>130</v>
      </c>
      <c r="S14" s="47">
        <f t="shared" si="5"/>
        <v>0.9285714285714286</v>
      </c>
      <c r="T14" s="97">
        <v>10</v>
      </c>
      <c r="U14" s="47">
        <f t="shared" si="6"/>
        <v>7.1428571428571425E-2</v>
      </c>
      <c r="V14" s="97">
        <v>140</v>
      </c>
      <c r="W14" s="63">
        <f t="shared" si="7"/>
        <v>-3.7037037037037035E-2</v>
      </c>
      <c r="X14" s="67">
        <f t="shared" si="8"/>
        <v>0.42857142857142855</v>
      </c>
    </row>
    <row r="15" spans="1:24" ht="15" thickBot="1" x14ac:dyDescent="0.35">
      <c r="A15" s="122"/>
      <c r="B15" s="13" t="s">
        <v>14</v>
      </c>
      <c r="C15" s="104">
        <f>SUM(C13:C14)</f>
        <v>291</v>
      </c>
      <c r="D15" s="98">
        <f>SUM(D13:D14)</f>
        <v>10</v>
      </c>
      <c r="E15" s="105">
        <f t="shared" si="9"/>
        <v>301</v>
      </c>
      <c r="F15" s="104">
        <f>SUM(F13:F14)</f>
        <v>329</v>
      </c>
      <c r="G15" s="98">
        <f>SUM(G13:G14)</f>
        <v>7</v>
      </c>
      <c r="H15" s="105">
        <f t="shared" si="10"/>
        <v>336</v>
      </c>
      <c r="I15" s="104">
        <f>SUM(I13:I14)</f>
        <v>346</v>
      </c>
      <c r="J15" s="98">
        <f>SUM(J13:J14)</f>
        <v>12</v>
      </c>
      <c r="K15" s="105">
        <f t="shared" si="11"/>
        <v>358</v>
      </c>
      <c r="L15" s="104">
        <f>SUM(L13:L14)</f>
        <v>367</v>
      </c>
      <c r="M15" s="98">
        <f>SUM(M13:M14)</f>
        <v>19</v>
      </c>
      <c r="N15" s="105">
        <f t="shared" si="12"/>
        <v>386</v>
      </c>
      <c r="O15" s="104">
        <f>SUM(O13:O14)</f>
        <v>416</v>
      </c>
      <c r="P15" s="98">
        <f>SUM(P13:P14)</f>
        <v>14</v>
      </c>
      <c r="Q15" s="105">
        <f t="shared" si="13"/>
        <v>430</v>
      </c>
      <c r="R15" s="104">
        <v>432</v>
      </c>
      <c r="S15" s="53">
        <f t="shared" si="5"/>
        <v>0.96</v>
      </c>
      <c r="T15" s="98">
        <v>18</v>
      </c>
      <c r="U15" s="53">
        <f t="shared" si="6"/>
        <v>0.04</v>
      </c>
      <c r="V15" s="98">
        <v>450</v>
      </c>
      <c r="W15" s="64">
        <f t="shared" si="7"/>
        <v>3.8461538461538464E-2</v>
      </c>
      <c r="X15" s="68">
        <f t="shared" si="8"/>
        <v>0.2857142857142857</v>
      </c>
    </row>
    <row r="16" spans="1:24" x14ac:dyDescent="0.3">
      <c r="A16" s="124" t="s">
        <v>31</v>
      </c>
      <c r="B16" s="9" t="s">
        <v>33</v>
      </c>
      <c r="C16" s="100">
        <v>25</v>
      </c>
      <c r="D16" s="96">
        <v>21</v>
      </c>
      <c r="E16" s="101">
        <f t="shared" si="9"/>
        <v>46</v>
      </c>
      <c r="F16" s="100">
        <v>36</v>
      </c>
      <c r="G16" s="96">
        <v>15</v>
      </c>
      <c r="H16" s="101">
        <f t="shared" si="10"/>
        <v>51</v>
      </c>
      <c r="I16" s="100">
        <v>33</v>
      </c>
      <c r="J16" s="96">
        <v>16</v>
      </c>
      <c r="K16" s="101">
        <f t="shared" si="11"/>
        <v>49</v>
      </c>
      <c r="L16" s="100">
        <v>85</v>
      </c>
      <c r="M16" s="96">
        <v>14</v>
      </c>
      <c r="N16" s="101">
        <f t="shared" si="12"/>
        <v>99</v>
      </c>
      <c r="O16" s="100">
        <v>51</v>
      </c>
      <c r="P16" s="96">
        <v>21</v>
      </c>
      <c r="Q16" s="101">
        <f t="shared" si="13"/>
        <v>72</v>
      </c>
      <c r="R16" s="100">
        <v>43</v>
      </c>
      <c r="S16" s="54">
        <f t="shared" si="5"/>
        <v>0.69354838709677424</v>
      </c>
      <c r="T16" s="96">
        <v>19</v>
      </c>
      <c r="U16" s="54">
        <f t="shared" si="6"/>
        <v>0.30645161290322581</v>
      </c>
      <c r="V16" s="96">
        <v>62</v>
      </c>
      <c r="W16" s="62">
        <f t="shared" si="7"/>
        <v>-0.15686274509803921</v>
      </c>
      <c r="X16" s="66">
        <f t="shared" si="8"/>
        <v>-9.5238095238095233E-2</v>
      </c>
    </row>
    <row r="17" spans="1:24" x14ac:dyDescent="0.3">
      <c r="A17" s="125"/>
      <c r="B17" s="10" t="s">
        <v>34</v>
      </c>
      <c r="C17" s="102">
        <v>186</v>
      </c>
      <c r="D17" s="97">
        <v>37</v>
      </c>
      <c r="E17" s="103">
        <f t="shared" si="9"/>
        <v>223</v>
      </c>
      <c r="F17" s="102">
        <v>199</v>
      </c>
      <c r="G17" s="97">
        <v>48</v>
      </c>
      <c r="H17" s="103">
        <f t="shared" si="10"/>
        <v>247</v>
      </c>
      <c r="I17" s="102">
        <v>207</v>
      </c>
      <c r="J17" s="97">
        <v>56</v>
      </c>
      <c r="K17" s="103">
        <f t="shared" si="11"/>
        <v>263</v>
      </c>
      <c r="L17" s="102">
        <v>202</v>
      </c>
      <c r="M17" s="97">
        <v>53</v>
      </c>
      <c r="N17" s="103">
        <f t="shared" si="12"/>
        <v>255</v>
      </c>
      <c r="O17" s="102">
        <v>240</v>
      </c>
      <c r="P17" s="97">
        <v>57</v>
      </c>
      <c r="Q17" s="103">
        <f t="shared" si="13"/>
        <v>297</v>
      </c>
      <c r="R17" s="102">
        <v>270</v>
      </c>
      <c r="S17" s="47">
        <f t="shared" si="5"/>
        <v>0.78488372093023251</v>
      </c>
      <c r="T17" s="97">
        <v>74</v>
      </c>
      <c r="U17" s="47">
        <f t="shared" si="6"/>
        <v>0.21511627906976744</v>
      </c>
      <c r="V17" s="97">
        <v>344</v>
      </c>
      <c r="W17" s="63">
        <f t="shared" si="7"/>
        <v>0.125</v>
      </c>
      <c r="X17" s="67">
        <f t="shared" si="8"/>
        <v>0.2982456140350877</v>
      </c>
    </row>
    <row r="18" spans="1:24" ht="15" thickBot="1" x14ac:dyDescent="0.35">
      <c r="A18" s="126"/>
      <c r="B18" s="13" t="s">
        <v>14</v>
      </c>
      <c r="C18" s="104">
        <f>SUM(C16:C17)</f>
        <v>211</v>
      </c>
      <c r="D18" s="98">
        <f>SUM(D16:D17)</f>
        <v>58</v>
      </c>
      <c r="E18" s="105">
        <f t="shared" si="9"/>
        <v>269</v>
      </c>
      <c r="F18" s="104">
        <f>SUM(F16:F17)</f>
        <v>235</v>
      </c>
      <c r="G18" s="98">
        <f>SUM(G16:G17)</f>
        <v>63</v>
      </c>
      <c r="H18" s="105">
        <f t="shared" si="10"/>
        <v>298</v>
      </c>
      <c r="I18" s="104">
        <f>SUM(I16:I17)</f>
        <v>240</v>
      </c>
      <c r="J18" s="98">
        <f>SUM(J16:J17)</f>
        <v>72</v>
      </c>
      <c r="K18" s="105">
        <f t="shared" si="11"/>
        <v>312</v>
      </c>
      <c r="L18" s="104">
        <f>SUM(L16:L17)</f>
        <v>287</v>
      </c>
      <c r="M18" s="98">
        <f>SUM(M16:M17)</f>
        <v>67</v>
      </c>
      <c r="N18" s="105">
        <f t="shared" si="12"/>
        <v>354</v>
      </c>
      <c r="O18" s="104">
        <f>SUM(O16:O17)</f>
        <v>291</v>
      </c>
      <c r="P18" s="98">
        <f>SUM(P16:P17)</f>
        <v>78</v>
      </c>
      <c r="Q18" s="105">
        <f t="shared" si="13"/>
        <v>369</v>
      </c>
      <c r="R18" s="104">
        <v>313</v>
      </c>
      <c r="S18" s="53">
        <f t="shared" si="5"/>
        <v>0.77093596059113301</v>
      </c>
      <c r="T18" s="98">
        <v>93</v>
      </c>
      <c r="U18" s="53">
        <f t="shared" si="6"/>
        <v>0.22906403940886699</v>
      </c>
      <c r="V18" s="98">
        <v>406</v>
      </c>
      <c r="W18" s="64">
        <f t="shared" si="7"/>
        <v>7.560137457044673E-2</v>
      </c>
      <c r="X18" s="68">
        <f t="shared" si="8"/>
        <v>0.19230769230769232</v>
      </c>
    </row>
    <row r="19" spans="1:24" x14ac:dyDescent="0.3">
      <c r="A19" s="120" t="s">
        <v>3</v>
      </c>
      <c r="B19" s="9" t="s">
        <v>33</v>
      </c>
      <c r="C19" s="100">
        <v>31</v>
      </c>
      <c r="D19" s="96">
        <v>0</v>
      </c>
      <c r="E19" s="101">
        <f t="shared" si="9"/>
        <v>31</v>
      </c>
      <c r="F19" s="100">
        <v>26</v>
      </c>
      <c r="G19" s="96">
        <v>0</v>
      </c>
      <c r="H19" s="101">
        <f t="shared" si="10"/>
        <v>26</v>
      </c>
      <c r="I19" s="100">
        <v>45</v>
      </c>
      <c r="J19" s="96">
        <v>1</v>
      </c>
      <c r="K19" s="101">
        <f t="shared" si="11"/>
        <v>46</v>
      </c>
      <c r="L19" s="100">
        <v>60</v>
      </c>
      <c r="M19" s="96">
        <v>7</v>
      </c>
      <c r="N19" s="101">
        <f t="shared" si="12"/>
        <v>67</v>
      </c>
      <c r="O19" s="100">
        <v>51</v>
      </c>
      <c r="P19" s="96">
        <v>10</v>
      </c>
      <c r="Q19" s="101">
        <f t="shared" si="13"/>
        <v>61</v>
      </c>
      <c r="R19" s="100">
        <v>69</v>
      </c>
      <c r="S19" s="54">
        <f t="shared" si="5"/>
        <v>0.92</v>
      </c>
      <c r="T19" s="96">
        <v>6</v>
      </c>
      <c r="U19" s="54">
        <f t="shared" si="6"/>
        <v>0.08</v>
      </c>
      <c r="V19" s="96">
        <v>75</v>
      </c>
      <c r="W19" s="62">
        <f t="shared" si="7"/>
        <v>0.35294117647058826</v>
      </c>
      <c r="X19" s="66">
        <f t="shared" si="8"/>
        <v>-0.4</v>
      </c>
    </row>
    <row r="20" spans="1:24" x14ac:dyDescent="0.3">
      <c r="A20" s="121"/>
      <c r="B20" s="10" t="s">
        <v>34</v>
      </c>
      <c r="C20" s="102">
        <v>88</v>
      </c>
      <c r="D20" s="97">
        <v>0</v>
      </c>
      <c r="E20" s="103">
        <f t="shared" si="9"/>
        <v>88</v>
      </c>
      <c r="F20" s="102">
        <v>109</v>
      </c>
      <c r="G20" s="97">
        <v>0</v>
      </c>
      <c r="H20" s="103">
        <f t="shared" si="10"/>
        <v>109</v>
      </c>
      <c r="I20" s="102">
        <v>108</v>
      </c>
      <c r="J20" s="97">
        <v>10</v>
      </c>
      <c r="K20" s="103">
        <f t="shared" si="11"/>
        <v>118</v>
      </c>
      <c r="L20" s="102">
        <v>99</v>
      </c>
      <c r="M20" s="97">
        <v>13</v>
      </c>
      <c r="N20" s="103">
        <f t="shared" si="12"/>
        <v>112</v>
      </c>
      <c r="O20" s="102">
        <v>125</v>
      </c>
      <c r="P20" s="97">
        <v>20</v>
      </c>
      <c r="Q20" s="103">
        <f t="shared" si="13"/>
        <v>145</v>
      </c>
      <c r="R20" s="102">
        <v>153</v>
      </c>
      <c r="S20" s="47">
        <f t="shared" si="5"/>
        <v>0.86931818181818177</v>
      </c>
      <c r="T20" s="97">
        <v>23</v>
      </c>
      <c r="U20" s="47">
        <f t="shared" si="6"/>
        <v>0.13068181818181818</v>
      </c>
      <c r="V20" s="97">
        <v>176</v>
      </c>
      <c r="W20" s="63">
        <f t="shared" si="7"/>
        <v>0.224</v>
      </c>
      <c r="X20" s="67">
        <f t="shared" si="8"/>
        <v>0.15</v>
      </c>
    </row>
    <row r="21" spans="1:24" ht="15" thickBot="1" x14ac:dyDescent="0.35">
      <c r="A21" s="122"/>
      <c r="B21" s="13" t="s">
        <v>14</v>
      </c>
      <c r="C21" s="104">
        <f>SUM(C19:C20)</f>
        <v>119</v>
      </c>
      <c r="D21" s="98">
        <f>SUM(D19:D20)</f>
        <v>0</v>
      </c>
      <c r="E21" s="105">
        <f t="shared" si="9"/>
        <v>119</v>
      </c>
      <c r="F21" s="104">
        <f>SUM(F19:F20)</f>
        <v>135</v>
      </c>
      <c r="G21" s="98">
        <f>SUM(G19:G20)</f>
        <v>0</v>
      </c>
      <c r="H21" s="105">
        <f t="shared" si="10"/>
        <v>135</v>
      </c>
      <c r="I21" s="104">
        <f>SUM(I19:I20)</f>
        <v>153</v>
      </c>
      <c r="J21" s="98">
        <f>SUM(J19:J20)</f>
        <v>11</v>
      </c>
      <c r="K21" s="105">
        <f t="shared" si="11"/>
        <v>164</v>
      </c>
      <c r="L21" s="104">
        <f>SUM(L19:L20)</f>
        <v>159</v>
      </c>
      <c r="M21" s="98">
        <f>SUM(M19:M20)</f>
        <v>20</v>
      </c>
      <c r="N21" s="105">
        <f t="shared" si="12"/>
        <v>179</v>
      </c>
      <c r="O21" s="104">
        <f>SUM(O19:O20)</f>
        <v>176</v>
      </c>
      <c r="P21" s="98">
        <f>SUM(P19:P20)</f>
        <v>30</v>
      </c>
      <c r="Q21" s="105">
        <f t="shared" si="13"/>
        <v>206</v>
      </c>
      <c r="R21" s="104">
        <v>222</v>
      </c>
      <c r="S21" s="53">
        <f t="shared" si="5"/>
        <v>0.8844621513944223</v>
      </c>
      <c r="T21" s="98">
        <v>29</v>
      </c>
      <c r="U21" s="53">
        <f t="shared" si="6"/>
        <v>0.11553784860557768</v>
      </c>
      <c r="V21" s="98">
        <v>251</v>
      </c>
      <c r="W21" s="64">
        <f t="shared" si="7"/>
        <v>0.26136363636363635</v>
      </c>
      <c r="X21" s="68">
        <f t="shared" si="8"/>
        <v>-3.3333333333333333E-2</v>
      </c>
    </row>
    <row r="22" spans="1:24" x14ac:dyDescent="0.3">
      <c r="A22" s="120" t="s">
        <v>4</v>
      </c>
      <c r="B22" s="9" t="s">
        <v>33</v>
      </c>
      <c r="C22" s="106">
        <v>93</v>
      </c>
      <c r="D22" s="106">
        <v>13</v>
      </c>
      <c r="E22" s="101">
        <f t="shared" si="9"/>
        <v>106</v>
      </c>
      <c r="F22" s="100">
        <v>91</v>
      </c>
      <c r="G22" s="96">
        <v>20</v>
      </c>
      <c r="H22" s="101">
        <f t="shared" si="10"/>
        <v>111</v>
      </c>
      <c r="I22" s="100">
        <v>95</v>
      </c>
      <c r="J22" s="96">
        <v>22</v>
      </c>
      <c r="K22" s="101">
        <f t="shared" si="11"/>
        <v>117</v>
      </c>
      <c r="L22" s="100">
        <v>103</v>
      </c>
      <c r="M22" s="96">
        <v>18</v>
      </c>
      <c r="N22" s="101">
        <f t="shared" si="12"/>
        <v>121</v>
      </c>
      <c r="O22" s="100">
        <v>91</v>
      </c>
      <c r="P22" s="96">
        <v>21</v>
      </c>
      <c r="Q22" s="101">
        <f t="shared" si="13"/>
        <v>112</v>
      </c>
      <c r="R22" s="100">
        <v>89</v>
      </c>
      <c r="S22" s="54">
        <f t="shared" si="5"/>
        <v>0.7946428571428571</v>
      </c>
      <c r="T22" s="96">
        <v>23</v>
      </c>
      <c r="U22" s="54">
        <f t="shared" si="6"/>
        <v>0.20535714285714285</v>
      </c>
      <c r="V22" s="96">
        <v>112</v>
      </c>
      <c r="W22" s="62">
        <f t="shared" si="7"/>
        <v>-2.197802197802198E-2</v>
      </c>
      <c r="X22" s="66">
        <f t="shared" si="8"/>
        <v>9.5238095238095233E-2</v>
      </c>
    </row>
    <row r="23" spans="1:24" x14ac:dyDescent="0.3">
      <c r="A23" s="121"/>
      <c r="B23" s="10" t="s">
        <v>34</v>
      </c>
      <c r="C23" s="107">
        <v>54</v>
      </c>
      <c r="D23" s="107">
        <v>12</v>
      </c>
      <c r="E23" s="103">
        <f t="shared" si="9"/>
        <v>66</v>
      </c>
      <c r="F23" s="102">
        <v>77</v>
      </c>
      <c r="G23" s="97">
        <v>13</v>
      </c>
      <c r="H23" s="103">
        <f t="shared" si="10"/>
        <v>90</v>
      </c>
      <c r="I23" s="102">
        <v>75</v>
      </c>
      <c r="J23" s="97">
        <v>20</v>
      </c>
      <c r="K23" s="103">
        <f t="shared" si="11"/>
        <v>95</v>
      </c>
      <c r="L23" s="102">
        <v>87</v>
      </c>
      <c r="M23" s="97">
        <v>18</v>
      </c>
      <c r="N23" s="103">
        <f t="shared" si="12"/>
        <v>105</v>
      </c>
      <c r="O23" s="102">
        <v>77</v>
      </c>
      <c r="P23" s="97">
        <v>26</v>
      </c>
      <c r="Q23" s="103">
        <f t="shared" si="13"/>
        <v>103</v>
      </c>
      <c r="R23" s="102">
        <v>64</v>
      </c>
      <c r="S23" s="47">
        <f t="shared" si="5"/>
        <v>0.71111111111111114</v>
      </c>
      <c r="T23" s="97">
        <v>26</v>
      </c>
      <c r="U23" s="47">
        <f t="shared" si="6"/>
        <v>0.28888888888888886</v>
      </c>
      <c r="V23" s="97">
        <v>90</v>
      </c>
      <c r="W23" s="63">
        <f t="shared" si="7"/>
        <v>-0.16883116883116883</v>
      </c>
      <c r="X23" s="67">
        <f t="shared" si="8"/>
        <v>0</v>
      </c>
    </row>
    <row r="24" spans="1:24" ht="15" thickBot="1" x14ac:dyDescent="0.35">
      <c r="A24" s="122"/>
      <c r="B24" s="13" t="s">
        <v>14</v>
      </c>
      <c r="C24" s="104">
        <f>SUM(C22:C23)</f>
        <v>147</v>
      </c>
      <c r="D24" s="98">
        <f>SUM(D22:D23)</f>
        <v>25</v>
      </c>
      <c r="E24" s="105">
        <f t="shared" si="9"/>
        <v>172</v>
      </c>
      <c r="F24" s="104">
        <f>SUM(F22:F23)</f>
        <v>168</v>
      </c>
      <c r="G24" s="98">
        <f>SUM(G22:G23)</f>
        <v>33</v>
      </c>
      <c r="H24" s="105">
        <f t="shared" si="10"/>
        <v>201</v>
      </c>
      <c r="I24" s="104">
        <f>SUM(I22:I23)</f>
        <v>170</v>
      </c>
      <c r="J24" s="98">
        <f>SUM(J22:J23)</f>
        <v>42</v>
      </c>
      <c r="K24" s="105">
        <f t="shared" si="11"/>
        <v>212</v>
      </c>
      <c r="L24" s="104">
        <f>SUM(L22:L23)</f>
        <v>190</v>
      </c>
      <c r="M24" s="98">
        <f>SUM(M22:M23)</f>
        <v>36</v>
      </c>
      <c r="N24" s="105">
        <f t="shared" si="12"/>
        <v>226</v>
      </c>
      <c r="O24" s="104">
        <f>SUM(O22:O23)</f>
        <v>168</v>
      </c>
      <c r="P24" s="98">
        <f>SUM(P22:P23)</f>
        <v>47</v>
      </c>
      <c r="Q24" s="105">
        <f t="shared" si="13"/>
        <v>215</v>
      </c>
      <c r="R24" s="104">
        <v>153</v>
      </c>
      <c r="S24" s="53">
        <f t="shared" si="5"/>
        <v>0.75742574257425743</v>
      </c>
      <c r="T24" s="98">
        <v>49</v>
      </c>
      <c r="U24" s="53">
        <f t="shared" si="6"/>
        <v>0.24257425742574257</v>
      </c>
      <c r="V24" s="98">
        <v>202</v>
      </c>
      <c r="W24" s="64">
        <f t="shared" si="7"/>
        <v>-8.9285714285714288E-2</v>
      </c>
      <c r="X24" s="68">
        <f t="shared" si="8"/>
        <v>4.2553191489361701E-2</v>
      </c>
    </row>
    <row r="25" spans="1:24" x14ac:dyDescent="0.3">
      <c r="A25" s="120" t="s">
        <v>5</v>
      </c>
      <c r="B25" s="9" t="s">
        <v>33</v>
      </c>
      <c r="C25" s="100">
        <v>13</v>
      </c>
      <c r="D25" s="96">
        <v>0</v>
      </c>
      <c r="E25" s="101">
        <f t="shared" si="9"/>
        <v>13</v>
      </c>
      <c r="F25" s="100">
        <v>9</v>
      </c>
      <c r="G25" s="96">
        <v>0</v>
      </c>
      <c r="H25" s="101">
        <f t="shared" si="10"/>
        <v>9</v>
      </c>
      <c r="I25" s="100">
        <v>8</v>
      </c>
      <c r="J25" s="96">
        <v>0</v>
      </c>
      <c r="K25" s="101">
        <f t="shared" si="11"/>
        <v>8</v>
      </c>
      <c r="L25" s="100">
        <v>12</v>
      </c>
      <c r="M25" s="96">
        <v>0</v>
      </c>
      <c r="N25" s="101">
        <f t="shared" si="12"/>
        <v>12</v>
      </c>
      <c r="O25" s="100">
        <v>11</v>
      </c>
      <c r="P25" s="96">
        <v>0</v>
      </c>
      <c r="Q25" s="101">
        <f t="shared" si="13"/>
        <v>11</v>
      </c>
      <c r="R25" s="100">
        <v>17</v>
      </c>
      <c r="S25" s="54">
        <f t="shared" si="5"/>
        <v>1</v>
      </c>
      <c r="T25" s="96">
        <v>0</v>
      </c>
      <c r="U25" s="54">
        <f t="shared" si="6"/>
        <v>0</v>
      </c>
      <c r="V25" s="96">
        <v>17</v>
      </c>
      <c r="W25" s="62">
        <f t="shared" si="7"/>
        <v>0.54545454545454541</v>
      </c>
      <c r="X25" s="66">
        <v>0</v>
      </c>
    </row>
    <row r="26" spans="1:24" x14ac:dyDescent="0.3">
      <c r="A26" s="121"/>
      <c r="B26" s="10" t="s">
        <v>34</v>
      </c>
      <c r="C26" s="102">
        <v>72</v>
      </c>
      <c r="D26" s="97">
        <v>0</v>
      </c>
      <c r="E26" s="103">
        <f t="shared" si="9"/>
        <v>72</v>
      </c>
      <c r="F26" s="102">
        <v>64</v>
      </c>
      <c r="G26" s="97">
        <v>0</v>
      </c>
      <c r="H26" s="103">
        <f t="shared" si="10"/>
        <v>64</v>
      </c>
      <c r="I26" s="102">
        <v>61</v>
      </c>
      <c r="J26" s="97">
        <v>0</v>
      </c>
      <c r="K26" s="103">
        <f t="shared" si="11"/>
        <v>61</v>
      </c>
      <c r="L26" s="102">
        <v>62</v>
      </c>
      <c r="M26" s="97">
        <v>1</v>
      </c>
      <c r="N26" s="103">
        <f t="shared" si="12"/>
        <v>63</v>
      </c>
      <c r="O26" s="102">
        <v>94</v>
      </c>
      <c r="P26" s="97">
        <v>0</v>
      </c>
      <c r="Q26" s="103">
        <f t="shared" si="13"/>
        <v>94</v>
      </c>
      <c r="R26" s="102">
        <v>96</v>
      </c>
      <c r="S26" s="47">
        <f t="shared" si="5"/>
        <v>1</v>
      </c>
      <c r="T26" s="97">
        <v>0</v>
      </c>
      <c r="U26" s="47">
        <f t="shared" si="6"/>
        <v>0</v>
      </c>
      <c r="V26" s="97">
        <v>96</v>
      </c>
      <c r="W26" s="63">
        <f t="shared" si="7"/>
        <v>2.1276595744680851E-2</v>
      </c>
      <c r="X26" s="67">
        <v>0</v>
      </c>
    </row>
    <row r="27" spans="1:24" ht="15" thickBot="1" x14ac:dyDescent="0.35">
      <c r="A27" s="122"/>
      <c r="B27" s="13" t="s">
        <v>14</v>
      </c>
      <c r="C27" s="108">
        <f>SUM(C25:C26)</f>
        <v>85</v>
      </c>
      <c r="D27" s="99">
        <f>SUM(D25:D26)</f>
        <v>0</v>
      </c>
      <c r="E27" s="109">
        <f>SUM(C27:D27)</f>
        <v>85</v>
      </c>
      <c r="F27" s="108">
        <f>SUM(F25:F26)</f>
        <v>73</v>
      </c>
      <c r="G27" s="99">
        <f>SUM(G25:G26)</f>
        <v>0</v>
      </c>
      <c r="H27" s="109">
        <f>SUM(F27:G27)</f>
        <v>73</v>
      </c>
      <c r="I27" s="108">
        <f>SUM(I25:I26)</f>
        <v>69</v>
      </c>
      <c r="J27" s="99">
        <f>SUM(J25:J26)</f>
        <v>0</v>
      </c>
      <c r="K27" s="109">
        <f>SUM(I27:J27)</f>
        <v>69</v>
      </c>
      <c r="L27" s="108">
        <f>SUM(L25:L26)</f>
        <v>74</v>
      </c>
      <c r="M27" s="99">
        <f>SUM(M25:M26)</f>
        <v>1</v>
      </c>
      <c r="N27" s="109">
        <f>SUM(L27:M27)</f>
        <v>75</v>
      </c>
      <c r="O27" s="108">
        <f>SUM(O25:O26)</f>
        <v>105</v>
      </c>
      <c r="P27" s="99">
        <f>SUM(P25:P26)</f>
        <v>0</v>
      </c>
      <c r="Q27" s="109">
        <f>SUM(O27:P27)</f>
        <v>105</v>
      </c>
      <c r="R27" s="108">
        <v>113</v>
      </c>
      <c r="S27" s="55">
        <f t="shared" si="5"/>
        <v>1</v>
      </c>
      <c r="T27" s="99">
        <v>0</v>
      </c>
      <c r="U27" s="55">
        <f t="shared" si="6"/>
        <v>0</v>
      </c>
      <c r="V27" s="99">
        <v>113</v>
      </c>
      <c r="W27" s="65">
        <f t="shared" si="7"/>
        <v>7.6190476190476197E-2</v>
      </c>
      <c r="X27" s="69">
        <v>0</v>
      </c>
    </row>
    <row r="28" spans="1:24" x14ac:dyDescent="0.3">
      <c r="A28" s="120" t="s">
        <v>27</v>
      </c>
      <c r="B28" s="9" t="s">
        <v>33</v>
      </c>
      <c r="C28" s="106">
        <v>1221</v>
      </c>
      <c r="D28" s="106">
        <v>79</v>
      </c>
      <c r="E28" s="101">
        <f t="shared" si="9"/>
        <v>1300</v>
      </c>
      <c r="F28" s="100">
        <v>1396</v>
      </c>
      <c r="G28" s="96">
        <v>85</v>
      </c>
      <c r="H28" s="101">
        <f t="shared" si="10"/>
        <v>1481</v>
      </c>
      <c r="I28" s="100">
        <v>1593</v>
      </c>
      <c r="J28" s="96">
        <v>96</v>
      </c>
      <c r="K28" s="101">
        <f t="shared" si="11"/>
        <v>1689</v>
      </c>
      <c r="L28" s="100">
        <v>1796</v>
      </c>
      <c r="M28" s="96">
        <v>95</v>
      </c>
      <c r="N28" s="101">
        <f t="shared" si="12"/>
        <v>1891</v>
      </c>
      <c r="O28" s="100">
        <v>1587</v>
      </c>
      <c r="P28" s="96">
        <v>96</v>
      </c>
      <c r="Q28" s="101">
        <f t="shared" ref="Q28:Q30" si="14">SUM(O28:P28)</f>
        <v>1683</v>
      </c>
      <c r="R28" s="100">
        <v>1482</v>
      </c>
      <c r="S28" s="54">
        <f t="shared" si="5"/>
        <v>0.94334818586887337</v>
      </c>
      <c r="T28" s="96">
        <v>89</v>
      </c>
      <c r="U28" s="54">
        <f t="shared" si="6"/>
        <v>5.6651814131126674E-2</v>
      </c>
      <c r="V28" s="96">
        <v>1571</v>
      </c>
      <c r="W28" s="62">
        <f t="shared" si="7"/>
        <v>-6.6162570888468802E-2</v>
      </c>
      <c r="X28" s="66">
        <f t="shared" si="8"/>
        <v>-7.2916666666666671E-2</v>
      </c>
    </row>
    <row r="29" spans="1:24" x14ac:dyDescent="0.3">
      <c r="A29" s="121"/>
      <c r="B29" s="10" t="s">
        <v>34</v>
      </c>
      <c r="C29" s="107">
        <v>1492</v>
      </c>
      <c r="D29" s="107">
        <v>96</v>
      </c>
      <c r="E29" s="103">
        <f t="shared" si="9"/>
        <v>1588</v>
      </c>
      <c r="F29" s="102">
        <v>1609</v>
      </c>
      <c r="G29" s="97">
        <v>112</v>
      </c>
      <c r="H29" s="103">
        <f t="shared" si="10"/>
        <v>1721</v>
      </c>
      <c r="I29" s="102">
        <v>1627</v>
      </c>
      <c r="J29" s="97">
        <v>140</v>
      </c>
      <c r="K29" s="103">
        <f t="shared" si="11"/>
        <v>1767</v>
      </c>
      <c r="L29" s="102">
        <v>1766</v>
      </c>
      <c r="M29" s="97">
        <v>137</v>
      </c>
      <c r="N29" s="103">
        <f t="shared" si="12"/>
        <v>1903</v>
      </c>
      <c r="O29" s="102">
        <v>1598</v>
      </c>
      <c r="P29" s="97">
        <v>131</v>
      </c>
      <c r="Q29" s="103">
        <f t="shared" si="14"/>
        <v>1729</v>
      </c>
      <c r="R29" s="102">
        <v>1573</v>
      </c>
      <c r="S29" s="47">
        <f t="shared" si="5"/>
        <v>0.90977443609022557</v>
      </c>
      <c r="T29" s="97">
        <v>156</v>
      </c>
      <c r="U29" s="47">
        <f t="shared" si="6"/>
        <v>9.0225563909774431E-2</v>
      </c>
      <c r="V29" s="97">
        <v>1729</v>
      </c>
      <c r="W29" s="63">
        <f t="shared" si="7"/>
        <v>-1.5644555694618274E-2</v>
      </c>
      <c r="X29" s="67">
        <f t="shared" si="8"/>
        <v>0.19083969465648856</v>
      </c>
    </row>
    <row r="30" spans="1:24" ht="15" thickBot="1" x14ac:dyDescent="0.35">
      <c r="A30" s="122"/>
      <c r="B30" s="13" t="s">
        <v>14</v>
      </c>
      <c r="C30" s="104">
        <f>SUM(C28:C29)</f>
        <v>2713</v>
      </c>
      <c r="D30" s="98">
        <f>SUM(D28:D29)</f>
        <v>175</v>
      </c>
      <c r="E30" s="105">
        <f t="shared" si="9"/>
        <v>2888</v>
      </c>
      <c r="F30" s="104">
        <f>SUM(F28:F29)</f>
        <v>3005</v>
      </c>
      <c r="G30" s="98">
        <f>SUM(G28:G29)</f>
        <v>197</v>
      </c>
      <c r="H30" s="105">
        <f t="shared" si="10"/>
        <v>3202</v>
      </c>
      <c r="I30" s="104">
        <f>SUM(I28:I29)</f>
        <v>3220</v>
      </c>
      <c r="J30" s="98">
        <f>SUM(J28:J29)</f>
        <v>236</v>
      </c>
      <c r="K30" s="105">
        <f t="shared" si="11"/>
        <v>3456</v>
      </c>
      <c r="L30" s="104">
        <f>SUM(L28:L29)</f>
        <v>3562</v>
      </c>
      <c r="M30" s="98">
        <f>SUM(M28:M29)</f>
        <v>232</v>
      </c>
      <c r="N30" s="105">
        <f t="shared" si="12"/>
        <v>3794</v>
      </c>
      <c r="O30" s="104">
        <f>SUM(O28:O29)</f>
        <v>3185</v>
      </c>
      <c r="P30" s="98">
        <f>SUM(P28:P29)</f>
        <v>227</v>
      </c>
      <c r="Q30" s="105">
        <f t="shared" si="14"/>
        <v>3412</v>
      </c>
      <c r="R30" s="104">
        <v>3055</v>
      </c>
      <c r="S30" s="53">
        <f t="shared" si="5"/>
        <v>0.92575757575757578</v>
      </c>
      <c r="T30" s="98">
        <v>245</v>
      </c>
      <c r="U30" s="53">
        <f t="shared" si="6"/>
        <v>7.4242424242424249E-2</v>
      </c>
      <c r="V30" s="98">
        <v>3300</v>
      </c>
      <c r="W30" s="64">
        <f t="shared" si="7"/>
        <v>-4.0816326530612242E-2</v>
      </c>
      <c r="X30" s="68">
        <f t="shared" si="8"/>
        <v>7.9295154185022032E-2</v>
      </c>
    </row>
    <row r="32" spans="1:24" x14ac:dyDescent="0.3">
      <c r="A32" t="s">
        <v>48</v>
      </c>
    </row>
    <row r="34" spans="1:1" x14ac:dyDescent="0.3">
      <c r="A34" t="s">
        <v>47</v>
      </c>
    </row>
    <row r="36" spans="1:1" x14ac:dyDescent="0.3">
      <c r="A36" s="110" t="s">
        <v>49</v>
      </c>
    </row>
    <row r="37" spans="1:1" x14ac:dyDescent="0.3">
      <c r="A37" s="111">
        <v>41865</v>
      </c>
    </row>
  </sheetData>
  <mergeCells count="19">
    <mergeCell ref="A25:A27"/>
    <mergeCell ref="A28:A30"/>
    <mergeCell ref="A7:A9"/>
    <mergeCell ref="A10:A12"/>
    <mergeCell ref="A13:A15"/>
    <mergeCell ref="A16:A18"/>
    <mergeCell ref="A19:A21"/>
    <mergeCell ref="A22:A24"/>
    <mergeCell ref="R5:S5"/>
    <mergeCell ref="T5:U5"/>
    <mergeCell ref="R4:V4"/>
    <mergeCell ref="W4:X4"/>
    <mergeCell ref="A1:X1"/>
    <mergeCell ref="C4:E4"/>
    <mergeCell ref="F4:H4"/>
    <mergeCell ref="I4:K4"/>
    <mergeCell ref="L4:N4"/>
    <mergeCell ref="O4:Q4"/>
    <mergeCell ref="V5:V6"/>
  </mergeCells>
  <pageMargins left="0.7" right="0.7" top="0.75" bottom="0.75" header="0.3" footer="0.3"/>
  <pageSetup orientation="landscape" r:id="rId1"/>
  <ignoredErrors>
    <ignoredError sqref="E9:E30 H9:N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="75" zoomScaleNormal="75" workbookViewId="0">
      <selection sqref="A1:I1"/>
    </sheetView>
  </sheetViews>
  <sheetFormatPr defaultRowHeight="14.4" x14ac:dyDescent="0.3"/>
  <cols>
    <col min="1" max="1" width="25" customWidth="1"/>
    <col min="2" max="2" width="18" customWidth="1"/>
    <col min="3" max="9" width="16.5546875" customWidth="1"/>
  </cols>
  <sheetData>
    <row r="1" spans="1:9" ht="31.2" x14ac:dyDescent="0.3">
      <c r="A1" s="132" t="s">
        <v>32</v>
      </c>
      <c r="B1" s="132"/>
      <c r="C1" s="132"/>
      <c r="D1" s="132"/>
      <c r="E1" s="132"/>
      <c r="F1" s="132"/>
      <c r="G1" s="132"/>
      <c r="H1" s="132"/>
      <c r="I1" s="132"/>
    </row>
    <row r="3" spans="1:9" ht="15" thickBot="1" x14ac:dyDescent="0.35"/>
    <row r="4" spans="1:9" ht="16.2" thickBot="1" x14ac:dyDescent="0.35">
      <c r="A4" s="15"/>
      <c r="B4" s="16"/>
      <c r="C4" s="17" t="s">
        <v>15</v>
      </c>
      <c r="D4" s="17" t="s">
        <v>16</v>
      </c>
      <c r="E4" s="17" t="s">
        <v>17</v>
      </c>
      <c r="F4" s="17" t="s">
        <v>18</v>
      </c>
      <c r="G4" s="42" t="s">
        <v>19</v>
      </c>
      <c r="H4" s="43" t="s">
        <v>40</v>
      </c>
      <c r="I4" s="18" t="s">
        <v>46</v>
      </c>
    </row>
    <row r="5" spans="1:9" ht="15" customHeight="1" x14ac:dyDescent="0.3">
      <c r="A5" s="120" t="s">
        <v>0</v>
      </c>
      <c r="B5" s="9" t="s">
        <v>20</v>
      </c>
      <c r="C5" s="78">
        <v>199</v>
      </c>
      <c r="D5" s="78">
        <v>208</v>
      </c>
      <c r="E5" s="78">
        <v>194</v>
      </c>
      <c r="F5" s="78">
        <v>182</v>
      </c>
      <c r="G5" s="112">
        <v>211</v>
      </c>
      <c r="H5" s="112">
        <v>258</v>
      </c>
      <c r="I5" s="70">
        <f>(H5-G5)/G5</f>
        <v>0.22274881516587677</v>
      </c>
    </row>
    <row r="6" spans="1:9" x14ac:dyDescent="0.3">
      <c r="A6" s="121"/>
      <c r="B6" s="10" t="s">
        <v>21</v>
      </c>
      <c r="C6" s="79">
        <v>252</v>
      </c>
      <c r="D6" s="79">
        <v>280</v>
      </c>
      <c r="E6" s="79">
        <v>264</v>
      </c>
      <c r="F6" s="79">
        <v>345</v>
      </c>
      <c r="G6" s="113">
        <v>291</v>
      </c>
      <c r="H6" s="113">
        <v>250</v>
      </c>
      <c r="I6" s="71">
        <f t="shared" ref="I6:I68" si="0">(H6-G6)/G6</f>
        <v>-0.14089347079037801</v>
      </c>
    </row>
    <row r="7" spans="1:9" x14ac:dyDescent="0.3">
      <c r="A7" s="121"/>
      <c r="B7" s="11" t="s">
        <v>22</v>
      </c>
      <c r="C7" s="75">
        <v>288</v>
      </c>
      <c r="D7" s="75">
        <v>308</v>
      </c>
      <c r="E7" s="75">
        <v>341</v>
      </c>
      <c r="F7" s="75">
        <v>418</v>
      </c>
      <c r="G7" s="114">
        <v>348</v>
      </c>
      <c r="H7" s="114">
        <v>336</v>
      </c>
      <c r="I7" s="72">
        <f t="shared" si="0"/>
        <v>-3.4482758620689655E-2</v>
      </c>
    </row>
    <row r="8" spans="1:9" x14ac:dyDescent="0.3">
      <c r="A8" s="121"/>
      <c r="B8" s="10" t="s">
        <v>23</v>
      </c>
      <c r="C8" s="79">
        <v>457</v>
      </c>
      <c r="D8" s="79">
        <v>424</v>
      </c>
      <c r="E8" s="79">
        <v>430</v>
      </c>
      <c r="F8" s="79">
        <v>588</v>
      </c>
      <c r="G8" s="113">
        <v>416</v>
      </c>
      <c r="H8" s="113">
        <v>409</v>
      </c>
      <c r="I8" s="71">
        <f t="shared" si="0"/>
        <v>-1.6826923076923076E-2</v>
      </c>
    </row>
    <row r="9" spans="1:9" x14ac:dyDescent="0.3">
      <c r="A9" s="121"/>
      <c r="B9" s="11" t="s">
        <v>30</v>
      </c>
      <c r="C9" s="75">
        <v>1</v>
      </c>
      <c r="D9" s="75">
        <v>2</v>
      </c>
      <c r="E9" s="75">
        <v>2</v>
      </c>
      <c r="F9" s="75">
        <v>7</v>
      </c>
      <c r="G9" s="114">
        <v>4</v>
      </c>
      <c r="H9" s="114">
        <v>0</v>
      </c>
      <c r="I9" s="72">
        <f t="shared" si="0"/>
        <v>-1</v>
      </c>
    </row>
    <row r="10" spans="1:9" x14ac:dyDescent="0.3">
      <c r="A10" s="121"/>
      <c r="B10" s="10" t="s">
        <v>24</v>
      </c>
      <c r="C10" s="79">
        <v>42</v>
      </c>
      <c r="D10" s="79">
        <v>47</v>
      </c>
      <c r="E10" s="79">
        <v>53</v>
      </c>
      <c r="F10" s="79">
        <v>49</v>
      </c>
      <c r="G10" s="113">
        <v>24</v>
      </c>
      <c r="H10" s="113">
        <v>26</v>
      </c>
      <c r="I10" s="71">
        <f t="shared" si="0"/>
        <v>8.3333333333333329E-2</v>
      </c>
    </row>
    <row r="11" spans="1:9" x14ac:dyDescent="0.3">
      <c r="A11" s="121"/>
      <c r="B11" s="11" t="s">
        <v>10</v>
      </c>
      <c r="C11" s="75">
        <v>0</v>
      </c>
      <c r="D11" s="75">
        <v>0</v>
      </c>
      <c r="E11" s="75">
        <v>0</v>
      </c>
      <c r="F11" s="75">
        <v>0</v>
      </c>
      <c r="G11" s="114">
        <v>0</v>
      </c>
      <c r="H11" s="114">
        <v>0</v>
      </c>
      <c r="I11" s="72">
        <v>0</v>
      </c>
    </row>
    <row r="12" spans="1:9" ht="15" thickBot="1" x14ac:dyDescent="0.35">
      <c r="A12" s="122"/>
      <c r="B12" s="13" t="s">
        <v>14</v>
      </c>
      <c r="C12" s="89">
        <f t="shared" ref="C12:F12" si="1">SUM(C5:C11)</f>
        <v>1239</v>
      </c>
      <c r="D12" s="89">
        <f t="shared" si="1"/>
        <v>1269</v>
      </c>
      <c r="E12" s="89">
        <f t="shared" si="1"/>
        <v>1284</v>
      </c>
      <c r="F12" s="89">
        <f t="shared" si="1"/>
        <v>1589</v>
      </c>
      <c r="G12" s="115">
        <f t="shared" ref="G12" si="2">SUM(G5:G11)</f>
        <v>1294</v>
      </c>
      <c r="H12" s="115">
        <v>1279</v>
      </c>
      <c r="I12" s="73">
        <f t="shared" si="0"/>
        <v>-1.1591962905718702E-2</v>
      </c>
    </row>
    <row r="13" spans="1:9" x14ac:dyDescent="0.3">
      <c r="A13" s="120" t="s">
        <v>1</v>
      </c>
      <c r="B13" s="9" t="s">
        <v>20</v>
      </c>
      <c r="C13" s="78">
        <v>171</v>
      </c>
      <c r="D13" s="78">
        <v>251</v>
      </c>
      <c r="E13" s="78">
        <v>279</v>
      </c>
      <c r="F13" s="78">
        <v>111</v>
      </c>
      <c r="G13" s="112">
        <v>162</v>
      </c>
      <c r="H13" s="112">
        <v>139</v>
      </c>
      <c r="I13" s="70">
        <f t="shared" si="0"/>
        <v>-0.1419753086419753</v>
      </c>
    </row>
    <row r="14" spans="1:9" x14ac:dyDescent="0.3">
      <c r="A14" s="121"/>
      <c r="B14" s="10" t="s">
        <v>21</v>
      </c>
      <c r="C14" s="79">
        <v>179</v>
      </c>
      <c r="D14" s="79">
        <v>215</v>
      </c>
      <c r="E14" s="79">
        <v>269</v>
      </c>
      <c r="F14" s="79">
        <v>266</v>
      </c>
      <c r="G14" s="113">
        <v>154</v>
      </c>
      <c r="H14" s="113">
        <v>126</v>
      </c>
      <c r="I14" s="71">
        <f t="shared" si="0"/>
        <v>-0.18181818181818182</v>
      </c>
    </row>
    <row r="15" spans="1:9" x14ac:dyDescent="0.3">
      <c r="A15" s="121"/>
      <c r="B15" s="11" t="s">
        <v>22</v>
      </c>
      <c r="C15" s="75">
        <v>135</v>
      </c>
      <c r="D15" s="75">
        <v>183</v>
      </c>
      <c r="E15" s="75">
        <v>227</v>
      </c>
      <c r="F15" s="75">
        <v>252</v>
      </c>
      <c r="G15" s="114">
        <v>213</v>
      </c>
      <c r="H15" s="114">
        <v>137</v>
      </c>
      <c r="I15" s="72">
        <f t="shared" si="0"/>
        <v>-0.35680751173708919</v>
      </c>
    </row>
    <row r="16" spans="1:9" x14ac:dyDescent="0.3">
      <c r="A16" s="121"/>
      <c r="B16" s="10" t="s">
        <v>23</v>
      </c>
      <c r="C16" s="79">
        <v>179</v>
      </c>
      <c r="D16" s="79">
        <v>196</v>
      </c>
      <c r="E16" s="79">
        <v>238</v>
      </c>
      <c r="F16" s="79">
        <v>298</v>
      </c>
      <c r="G16" s="113">
        <v>211</v>
      </c>
      <c r="H16" s="113">
        <v>167</v>
      </c>
      <c r="I16" s="71">
        <f t="shared" si="0"/>
        <v>-0.20853080568720378</v>
      </c>
    </row>
    <row r="17" spans="1:9" x14ac:dyDescent="0.3">
      <c r="A17" s="121"/>
      <c r="B17" s="11" t="s">
        <v>30</v>
      </c>
      <c r="C17" s="75">
        <v>5</v>
      </c>
      <c r="D17" s="75">
        <v>6</v>
      </c>
      <c r="E17" s="75">
        <v>6</v>
      </c>
      <c r="F17" s="75">
        <v>19</v>
      </c>
      <c r="G17" s="114">
        <v>19</v>
      </c>
      <c r="H17" s="114">
        <v>0</v>
      </c>
      <c r="I17" s="72">
        <f t="shared" si="0"/>
        <v>-1</v>
      </c>
    </row>
    <row r="18" spans="1:9" x14ac:dyDescent="0.3">
      <c r="A18" s="121"/>
      <c r="B18" s="10" t="s">
        <v>24</v>
      </c>
      <c r="C18" s="79">
        <v>34</v>
      </c>
      <c r="D18" s="79">
        <v>39</v>
      </c>
      <c r="E18" s="79">
        <v>38</v>
      </c>
      <c r="F18" s="79">
        <v>39</v>
      </c>
      <c r="G18" s="113">
        <v>34</v>
      </c>
      <c r="H18" s="113">
        <v>30</v>
      </c>
      <c r="I18" s="71">
        <f t="shared" si="0"/>
        <v>-0.11764705882352941</v>
      </c>
    </row>
    <row r="19" spans="1:9" x14ac:dyDescent="0.3">
      <c r="A19" s="121"/>
      <c r="B19" s="11" t="s">
        <v>10</v>
      </c>
      <c r="C19" s="75">
        <v>0</v>
      </c>
      <c r="D19" s="75">
        <v>0</v>
      </c>
      <c r="E19" s="75">
        <v>0</v>
      </c>
      <c r="F19" s="75">
        <v>0</v>
      </c>
      <c r="G19" s="114">
        <v>0</v>
      </c>
      <c r="H19" s="114">
        <v>0</v>
      </c>
      <c r="I19" s="72">
        <v>0</v>
      </c>
    </row>
    <row r="20" spans="1:9" ht="15" thickBot="1" x14ac:dyDescent="0.35">
      <c r="A20" s="122"/>
      <c r="B20" s="13" t="s">
        <v>14</v>
      </c>
      <c r="C20" s="89">
        <f t="shared" ref="C20:F20" si="3">SUM(C13:C19)</f>
        <v>703</v>
      </c>
      <c r="D20" s="89">
        <f t="shared" si="3"/>
        <v>890</v>
      </c>
      <c r="E20" s="89">
        <f t="shared" si="3"/>
        <v>1057</v>
      </c>
      <c r="F20" s="89">
        <f t="shared" si="3"/>
        <v>985</v>
      </c>
      <c r="G20" s="115">
        <f t="shared" ref="G20" si="4">SUM(G13:G19)</f>
        <v>793</v>
      </c>
      <c r="H20" s="115">
        <v>599</v>
      </c>
      <c r="I20" s="73">
        <f t="shared" si="0"/>
        <v>-0.24464060529634299</v>
      </c>
    </row>
    <row r="21" spans="1:9" x14ac:dyDescent="0.3">
      <c r="A21" s="120" t="s">
        <v>2</v>
      </c>
      <c r="B21" s="9" t="s">
        <v>20</v>
      </c>
      <c r="C21" s="78">
        <v>86</v>
      </c>
      <c r="D21" s="78">
        <v>103</v>
      </c>
      <c r="E21" s="78">
        <v>112</v>
      </c>
      <c r="F21" s="78">
        <v>89</v>
      </c>
      <c r="G21" s="112">
        <v>184</v>
      </c>
      <c r="H21" s="112">
        <v>204</v>
      </c>
      <c r="I21" s="70">
        <f t="shared" si="0"/>
        <v>0.10869565217391304</v>
      </c>
    </row>
    <row r="22" spans="1:9" x14ac:dyDescent="0.3">
      <c r="A22" s="121"/>
      <c r="B22" s="10" t="s">
        <v>21</v>
      </c>
      <c r="C22" s="79">
        <v>82</v>
      </c>
      <c r="D22" s="79">
        <v>71</v>
      </c>
      <c r="E22" s="79">
        <v>77</v>
      </c>
      <c r="F22" s="79">
        <v>89</v>
      </c>
      <c r="G22" s="113">
        <v>87</v>
      </c>
      <c r="H22" s="113">
        <v>86</v>
      </c>
      <c r="I22" s="71">
        <f t="shared" si="0"/>
        <v>-1.1494252873563218E-2</v>
      </c>
    </row>
    <row r="23" spans="1:9" x14ac:dyDescent="0.3">
      <c r="A23" s="121"/>
      <c r="B23" s="11" t="s">
        <v>22</v>
      </c>
      <c r="C23" s="75">
        <v>54</v>
      </c>
      <c r="D23" s="75">
        <v>67</v>
      </c>
      <c r="E23" s="75">
        <v>66</v>
      </c>
      <c r="F23" s="75">
        <v>73</v>
      </c>
      <c r="G23" s="114">
        <v>63</v>
      </c>
      <c r="H23" s="114">
        <v>68</v>
      </c>
      <c r="I23" s="72">
        <f t="shared" si="0"/>
        <v>7.9365079365079361E-2</v>
      </c>
    </row>
    <row r="24" spans="1:9" x14ac:dyDescent="0.3">
      <c r="A24" s="121"/>
      <c r="B24" s="10" t="s">
        <v>23</v>
      </c>
      <c r="C24" s="79">
        <v>69</v>
      </c>
      <c r="D24" s="79">
        <v>88</v>
      </c>
      <c r="E24" s="79">
        <v>91</v>
      </c>
      <c r="F24" s="79">
        <v>113</v>
      </c>
      <c r="G24" s="113">
        <v>73</v>
      </c>
      <c r="H24" s="113">
        <v>74</v>
      </c>
      <c r="I24" s="71">
        <f t="shared" si="0"/>
        <v>1.3698630136986301E-2</v>
      </c>
    </row>
    <row r="25" spans="1:9" x14ac:dyDescent="0.3">
      <c r="A25" s="121"/>
      <c r="B25" s="11" t="s">
        <v>30</v>
      </c>
      <c r="C25" s="75">
        <v>1</v>
      </c>
      <c r="D25" s="75">
        <v>0</v>
      </c>
      <c r="E25" s="75">
        <v>2</v>
      </c>
      <c r="F25" s="75">
        <v>3</v>
      </c>
      <c r="G25" s="114">
        <v>9</v>
      </c>
      <c r="H25" s="114">
        <v>0</v>
      </c>
      <c r="I25" s="72">
        <f t="shared" si="0"/>
        <v>-1</v>
      </c>
    </row>
    <row r="26" spans="1:9" x14ac:dyDescent="0.3">
      <c r="A26" s="121"/>
      <c r="B26" s="10" t="s">
        <v>24</v>
      </c>
      <c r="C26" s="79">
        <v>9</v>
      </c>
      <c r="D26" s="79">
        <v>7</v>
      </c>
      <c r="E26" s="79">
        <v>10</v>
      </c>
      <c r="F26" s="79">
        <v>19</v>
      </c>
      <c r="G26" s="113">
        <v>14</v>
      </c>
      <c r="H26" s="113">
        <v>18</v>
      </c>
      <c r="I26" s="71">
        <f t="shared" si="0"/>
        <v>0.2857142857142857</v>
      </c>
    </row>
    <row r="27" spans="1:9" x14ac:dyDescent="0.3">
      <c r="A27" s="121"/>
      <c r="B27" s="11" t="s">
        <v>10</v>
      </c>
      <c r="C27" s="75">
        <v>0</v>
      </c>
      <c r="D27" s="75">
        <v>0</v>
      </c>
      <c r="E27" s="75">
        <v>0</v>
      </c>
      <c r="F27" s="75">
        <v>0</v>
      </c>
      <c r="G27" s="114">
        <v>0</v>
      </c>
      <c r="H27" s="114">
        <v>0</v>
      </c>
      <c r="I27" s="72">
        <v>0</v>
      </c>
    </row>
    <row r="28" spans="1:9" ht="15" thickBot="1" x14ac:dyDescent="0.35">
      <c r="A28" s="122"/>
      <c r="B28" s="13" t="s">
        <v>14</v>
      </c>
      <c r="C28" s="89">
        <f t="shared" ref="C28:F28" si="5">SUM(C21:C27)</f>
        <v>301</v>
      </c>
      <c r="D28" s="89">
        <f t="shared" si="5"/>
        <v>336</v>
      </c>
      <c r="E28" s="89">
        <f t="shared" si="5"/>
        <v>358</v>
      </c>
      <c r="F28" s="89">
        <f t="shared" si="5"/>
        <v>386</v>
      </c>
      <c r="G28" s="115">
        <f t="shared" ref="G28" si="6">SUM(G21:G27)</f>
        <v>430</v>
      </c>
      <c r="H28" s="115">
        <v>450</v>
      </c>
      <c r="I28" s="73">
        <f t="shared" si="0"/>
        <v>4.6511627906976744E-2</v>
      </c>
    </row>
    <row r="29" spans="1:9" x14ac:dyDescent="0.3">
      <c r="A29" s="124" t="s">
        <v>31</v>
      </c>
      <c r="B29" s="9" t="s">
        <v>20</v>
      </c>
      <c r="C29" s="78">
        <v>56</v>
      </c>
      <c r="D29" s="78">
        <v>54</v>
      </c>
      <c r="E29" s="78">
        <v>53</v>
      </c>
      <c r="F29" s="78">
        <v>41</v>
      </c>
      <c r="G29" s="112">
        <v>72</v>
      </c>
      <c r="H29" s="112">
        <v>88</v>
      </c>
      <c r="I29" s="70">
        <f t="shared" si="0"/>
        <v>0.22222222222222221</v>
      </c>
    </row>
    <row r="30" spans="1:9" x14ac:dyDescent="0.3">
      <c r="A30" s="125"/>
      <c r="B30" s="10" t="s">
        <v>21</v>
      </c>
      <c r="C30" s="79">
        <v>47</v>
      </c>
      <c r="D30" s="79">
        <v>50</v>
      </c>
      <c r="E30" s="79">
        <v>46</v>
      </c>
      <c r="F30" s="79">
        <v>83</v>
      </c>
      <c r="G30" s="113">
        <v>79</v>
      </c>
      <c r="H30" s="113">
        <v>69</v>
      </c>
      <c r="I30" s="71">
        <f t="shared" si="0"/>
        <v>-0.12658227848101267</v>
      </c>
    </row>
    <row r="31" spans="1:9" x14ac:dyDescent="0.3">
      <c r="A31" s="125"/>
      <c r="B31" s="11" t="s">
        <v>22</v>
      </c>
      <c r="C31" s="75">
        <v>48</v>
      </c>
      <c r="D31" s="75">
        <v>64</v>
      </c>
      <c r="E31" s="75">
        <v>51</v>
      </c>
      <c r="F31" s="75">
        <v>74</v>
      </c>
      <c r="G31" s="114">
        <v>63</v>
      </c>
      <c r="H31" s="114">
        <v>90</v>
      </c>
      <c r="I31" s="72">
        <f t="shared" si="0"/>
        <v>0.42857142857142855</v>
      </c>
    </row>
    <row r="32" spans="1:9" x14ac:dyDescent="0.3">
      <c r="A32" s="125"/>
      <c r="B32" s="10" t="s">
        <v>23</v>
      </c>
      <c r="C32" s="79">
        <v>60</v>
      </c>
      <c r="D32" s="79">
        <v>67</v>
      </c>
      <c r="E32" s="79">
        <v>90</v>
      </c>
      <c r="F32" s="79">
        <v>88</v>
      </c>
      <c r="G32" s="113">
        <v>76</v>
      </c>
      <c r="H32" s="113">
        <v>66</v>
      </c>
      <c r="I32" s="71">
        <f t="shared" si="0"/>
        <v>-0.13157894736842105</v>
      </c>
    </row>
    <row r="33" spans="1:9" x14ac:dyDescent="0.3">
      <c r="A33" s="125"/>
      <c r="B33" s="11" t="s">
        <v>30</v>
      </c>
      <c r="C33" s="75">
        <v>2</v>
      </c>
      <c r="D33" s="75">
        <v>0</v>
      </c>
      <c r="E33" s="75">
        <v>3</v>
      </c>
      <c r="F33" s="75">
        <v>1</v>
      </c>
      <c r="G33" s="114">
        <v>1</v>
      </c>
      <c r="H33" s="114">
        <v>0</v>
      </c>
      <c r="I33" s="72">
        <f t="shared" si="0"/>
        <v>-1</v>
      </c>
    </row>
    <row r="34" spans="1:9" x14ac:dyDescent="0.3">
      <c r="A34" s="125"/>
      <c r="B34" s="10" t="s">
        <v>24</v>
      </c>
      <c r="C34" s="79">
        <v>56</v>
      </c>
      <c r="D34" s="79">
        <v>63</v>
      </c>
      <c r="E34" s="79">
        <v>69</v>
      </c>
      <c r="F34" s="79">
        <v>67</v>
      </c>
      <c r="G34" s="113">
        <v>78</v>
      </c>
      <c r="H34" s="113">
        <v>93</v>
      </c>
      <c r="I34" s="71">
        <f t="shared" si="0"/>
        <v>0.19230769230769232</v>
      </c>
    </row>
    <row r="35" spans="1:9" x14ac:dyDescent="0.3">
      <c r="A35" s="125"/>
      <c r="B35" s="11" t="s">
        <v>10</v>
      </c>
      <c r="C35" s="75">
        <v>0</v>
      </c>
      <c r="D35" s="75">
        <v>0</v>
      </c>
      <c r="E35" s="75">
        <v>0</v>
      </c>
      <c r="F35" s="75">
        <v>0</v>
      </c>
      <c r="G35" s="114">
        <v>0</v>
      </c>
      <c r="H35" s="114">
        <v>0</v>
      </c>
      <c r="I35" s="72">
        <v>0</v>
      </c>
    </row>
    <row r="36" spans="1:9" ht="15" thickBot="1" x14ac:dyDescent="0.35">
      <c r="A36" s="126"/>
      <c r="B36" s="13" t="s">
        <v>14</v>
      </c>
      <c r="C36" s="89">
        <f t="shared" ref="C36:F36" si="7">SUM(C29:C35)</f>
        <v>269</v>
      </c>
      <c r="D36" s="89">
        <f t="shared" si="7"/>
        <v>298</v>
      </c>
      <c r="E36" s="89">
        <f t="shared" si="7"/>
        <v>312</v>
      </c>
      <c r="F36" s="89">
        <f t="shared" si="7"/>
        <v>354</v>
      </c>
      <c r="G36" s="115">
        <f t="shared" ref="G36" si="8">SUM(G29:G35)</f>
        <v>369</v>
      </c>
      <c r="H36" s="115">
        <v>406</v>
      </c>
      <c r="I36" s="73">
        <f t="shared" si="0"/>
        <v>0.1002710027100271</v>
      </c>
    </row>
    <row r="37" spans="1:9" x14ac:dyDescent="0.3">
      <c r="A37" s="120" t="s">
        <v>3</v>
      </c>
      <c r="B37" s="9" t="s">
        <v>20</v>
      </c>
      <c r="C37" s="78">
        <v>13</v>
      </c>
      <c r="D37" s="78">
        <v>13</v>
      </c>
      <c r="E37" s="78">
        <v>14</v>
      </c>
      <c r="F37" s="78">
        <v>8</v>
      </c>
      <c r="G37" s="112">
        <v>23</v>
      </c>
      <c r="H37" s="112">
        <v>27</v>
      </c>
      <c r="I37" s="70">
        <f t="shared" si="0"/>
        <v>0.17391304347826086</v>
      </c>
    </row>
    <row r="38" spans="1:9" x14ac:dyDescent="0.3">
      <c r="A38" s="121"/>
      <c r="B38" s="10" t="s">
        <v>21</v>
      </c>
      <c r="C38" s="79">
        <v>23</v>
      </c>
      <c r="D38" s="79">
        <v>23</v>
      </c>
      <c r="E38" s="79">
        <v>31</v>
      </c>
      <c r="F38" s="79">
        <v>40</v>
      </c>
      <c r="G38" s="113">
        <v>37</v>
      </c>
      <c r="H38" s="113">
        <v>42</v>
      </c>
      <c r="I38" s="71">
        <f t="shared" si="0"/>
        <v>0.13513513513513514</v>
      </c>
    </row>
    <row r="39" spans="1:9" x14ac:dyDescent="0.3">
      <c r="A39" s="121"/>
      <c r="B39" s="11" t="s">
        <v>22</v>
      </c>
      <c r="C39" s="75">
        <v>38</v>
      </c>
      <c r="D39" s="75">
        <v>36</v>
      </c>
      <c r="E39" s="75">
        <v>37</v>
      </c>
      <c r="F39" s="75">
        <v>51</v>
      </c>
      <c r="G39" s="114">
        <v>51</v>
      </c>
      <c r="H39" s="114">
        <v>75</v>
      </c>
      <c r="I39" s="72">
        <f t="shared" si="0"/>
        <v>0.47058823529411764</v>
      </c>
    </row>
    <row r="40" spans="1:9" x14ac:dyDescent="0.3">
      <c r="A40" s="121"/>
      <c r="B40" s="10" t="s">
        <v>23</v>
      </c>
      <c r="C40" s="79">
        <v>45</v>
      </c>
      <c r="D40" s="79">
        <v>63</v>
      </c>
      <c r="E40" s="79">
        <v>71</v>
      </c>
      <c r="F40" s="79">
        <v>59</v>
      </c>
      <c r="G40" s="113">
        <v>62</v>
      </c>
      <c r="H40" s="113">
        <v>78</v>
      </c>
      <c r="I40" s="71">
        <f t="shared" si="0"/>
        <v>0.25806451612903225</v>
      </c>
    </row>
    <row r="41" spans="1:9" x14ac:dyDescent="0.3">
      <c r="A41" s="121"/>
      <c r="B41" s="11" t="s">
        <v>30</v>
      </c>
      <c r="C41" s="75">
        <v>0</v>
      </c>
      <c r="D41" s="75">
        <v>0</v>
      </c>
      <c r="E41" s="75">
        <v>0</v>
      </c>
      <c r="F41" s="75">
        <v>1</v>
      </c>
      <c r="G41" s="114">
        <v>3</v>
      </c>
      <c r="H41" s="114">
        <v>3</v>
      </c>
      <c r="I41" s="72">
        <f t="shared" si="0"/>
        <v>0</v>
      </c>
    </row>
    <row r="42" spans="1:9" x14ac:dyDescent="0.3">
      <c r="A42" s="121"/>
      <c r="B42" s="10" t="s">
        <v>24</v>
      </c>
      <c r="C42" s="79">
        <v>0</v>
      </c>
      <c r="D42" s="79">
        <v>0</v>
      </c>
      <c r="E42" s="79">
        <v>11</v>
      </c>
      <c r="F42" s="79">
        <v>19</v>
      </c>
      <c r="G42" s="113">
        <v>30</v>
      </c>
      <c r="H42" s="113">
        <v>26</v>
      </c>
      <c r="I42" s="71">
        <f t="shared" si="0"/>
        <v>-0.13333333333333333</v>
      </c>
    </row>
    <row r="43" spans="1:9" x14ac:dyDescent="0.3">
      <c r="A43" s="121"/>
      <c r="B43" s="11" t="s">
        <v>10</v>
      </c>
      <c r="C43" s="75">
        <v>0</v>
      </c>
      <c r="D43" s="75">
        <v>0</v>
      </c>
      <c r="E43" s="75">
        <v>0</v>
      </c>
      <c r="F43" s="75">
        <v>1</v>
      </c>
      <c r="G43" s="114">
        <v>0</v>
      </c>
      <c r="H43" s="114">
        <v>0</v>
      </c>
      <c r="I43" s="72">
        <v>0</v>
      </c>
    </row>
    <row r="44" spans="1:9" ht="15" thickBot="1" x14ac:dyDescent="0.35">
      <c r="A44" s="122"/>
      <c r="B44" s="13" t="s">
        <v>14</v>
      </c>
      <c r="C44" s="89">
        <f t="shared" ref="C44:F44" si="9">SUM(C37:C43)</f>
        <v>119</v>
      </c>
      <c r="D44" s="89">
        <f t="shared" si="9"/>
        <v>135</v>
      </c>
      <c r="E44" s="89">
        <f t="shared" si="9"/>
        <v>164</v>
      </c>
      <c r="F44" s="89">
        <f t="shared" si="9"/>
        <v>179</v>
      </c>
      <c r="G44" s="115">
        <f t="shared" ref="G44" si="10">SUM(G37:G43)</f>
        <v>206</v>
      </c>
      <c r="H44" s="115">
        <v>251</v>
      </c>
      <c r="I44" s="73">
        <f t="shared" si="0"/>
        <v>0.21844660194174756</v>
      </c>
    </row>
    <row r="45" spans="1:9" x14ac:dyDescent="0.3">
      <c r="A45" s="120" t="s">
        <v>4</v>
      </c>
      <c r="B45" s="9" t="s">
        <v>20</v>
      </c>
      <c r="C45" s="78">
        <v>38</v>
      </c>
      <c r="D45" s="78">
        <v>39</v>
      </c>
      <c r="E45" s="78">
        <v>40</v>
      </c>
      <c r="F45" s="78">
        <v>26</v>
      </c>
      <c r="G45" s="112">
        <v>35</v>
      </c>
      <c r="H45" s="112">
        <v>27</v>
      </c>
      <c r="I45" s="70">
        <f t="shared" si="0"/>
        <v>-0.22857142857142856</v>
      </c>
    </row>
    <row r="46" spans="1:9" x14ac:dyDescent="0.3">
      <c r="A46" s="121"/>
      <c r="B46" s="10" t="s">
        <v>21</v>
      </c>
      <c r="C46" s="79">
        <v>35</v>
      </c>
      <c r="D46" s="79">
        <v>45</v>
      </c>
      <c r="E46" s="79">
        <v>36</v>
      </c>
      <c r="F46" s="79">
        <v>37</v>
      </c>
      <c r="G46" s="113">
        <v>46</v>
      </c>
      <c r="H46" s="113">
        <v>38</v>
      </c>
      <c r="I46" s="71">
        <f t="shared" si="0"/>
        <v>-0.17391304347826086</v>
      </c>
    </row>
    <row r="47" spans="1:9" x14ac:dyDescent="0.3">
      <c r="A47" s="121"/>
      <c r="B47" s="11" t="s">
        <v>22</v>
      </c>
      <c r="C47" s="75">
        <v>27</v>
      </c>
      <c r="D47" s="75">
        <v>37</v>
      </c>
      <c r="E47" s="75">
        <v>42</v>
      </c>
      <c r="F47" s="75">
        <v>50</v>
      </c>
      <c r="G47" s="114">
        <v>36</v>
      </c>
      <c r="H47" s="114">
        <v>44</v>
      </c>
      <c r="I47" s="72">
        <f t="shared" si="0"/>
        <v>0.22222222222222221</v>
      </c>
    </row>
    <row r="48" spans="1:9" x14ac:dyDescent="0.3">
      <c r="A48" s="121"/>
      <c r="B48" s="10" t="s">
        <v>23</v>
      </c>
      <c r="C48" s="79">
        <v>47</v>
      </c>
      <c r="D48" s="79">
        <v>47</v>
      </c>
      <c r="E48" s="79">
        <v>52</v>
      </c>
      <c r="F48" s="79">
        <v>77</v>
      </c>
      <c r="G48" s="113">
        <v>50</v>
      </c>
      <c r="H48" s="113">
        <v>44</v>
      </c>
      <c r="I48" s="71">
        <f t="shared" si="0"/>
        <v>-0.12</v>
      </c>
    </row>
    <row r="49" spans="1:9" x14ac:dyDescent="0.3">
      <c r="A49" s="121"/>
      <c r="B49" s="11" t="s">
        <v>30</v>
      </c>
      <c r="C49" s="75">
        <v>0</v>
      </c>
      <c r="D49" s="75">
        <v>5</v>
      </c>
      <c r="E49" s="75">
        <v>6</v>
      </c>
      <c r="F49" s="75">
        <v>1</v>
      </c>
      <c r="G49" s="114">
        <v>1</v>
      </c>
      <c r="H49" s="114">
        <v>0</v>
      </c>
      <c r="I49" s="72">
        <f t="shared" si="0"/>
        <v>-1</v>
      </c>
    </row>
    <row r="50" spans="1:9" x14ac:dyDescent="0.3">
      <c r="A50" s="121"/>
      <c r="B50" s="10" t="s">
        <v>24</v>
      </c>
      <c r="C50" s="79">
        <v>25</v>
      </c>
      <c r="D50" s="79">
        <v>28</v>
      </c>
      <c r="E50" s="79">
        <v>36</v>
      </c>
      <c r="F50" s="79">
        <v>35</v>
      </c>
      <c r="G50" s="113">
        <v>47</v>
      </c>
      <c r="H50" s="113">
        <v>49</v>
      </c>
      <c r="I50" s="71">
        <f t="shared" si="0"/>
        <v>4.2553191489361701E-2</v>
      </c>
    </row>
    <row r="51" spans="1:9" x14ac:dyDescent="0.3">
      <c r="A51" s="121"/>
      <c r="B51" s="11" t="s">
        <v>10</v>
      </c>
      <c r="C51" s="75">
        <v>0</v>
      </c>
      <c r="D51" s="75">
        <v>0</v>
      </c>
      <c r="E51" s="75">
        <v>0</v>
      </c>
      <c r="F51" s="75">
        <v>0</v>
      </c>
      <c r="G51" s="114">
        <v>0</v>
      </c>
      <c r="H51" s="114">
        <v>0</v>
      </c>
      <c r="I51" s="72">
        <v>0</v>
      </c>
    </row>
    <row r="52" spans="1:9" ht="15" thickBot="1" x14ac:dyDescent="0.35">
      <c r="A52" s="122"/>
      <c r="B52" s="13" t="s">
        <v>14</v>
      </c>
      <c r="C52" s="89">
        <f t="shared" ref="C52:F52" si="11">SUM(C45:C51)</f>
        <v>172</v>
      </c>
      <c r="D52" s="89">
        <f t="shared" si="11"/>
        <v>201</v>
      </c>
      <c r="E52" s="89">
        <f t="shared" si="11"/>
        <v>212</v>
      </c>
      <c r="F52" s="89">
        <f t="shared" si="11"/>
        <v>226</v>
      </c>
      <c r="G52" s="115">
        <f t="shared" ref="G52" si="12">SUM(G45:G51)</f>
        <v>215</v>
      </c>
      <c r="H52" s="115">
        <v>202</v>
      </c>
      <c r="I52" s="73">
        <f t="shared" si="0"/>
        <v>-6.0465116279069767E-2</v>
      </c>
    </row>
    <row r="53" spans="1:9" x14ac:dyDescent="0.3">
      <c r="A53" s="120" t="s">
        <v>5</v>
      </c>
      <c r="B53" s="9" t="s">
        <v>20</v>
      </c>
      <c r="C53" s="78">
        <v>32</v>
      </c>
      <c r="D53" s="78">
        <v>20</v>
      </c>
      <c r="E53" s="78">
        <v>21</v>
      </c>
      <c r="F53" s="78">
        <v>22</v>
      </c>
      <c r="G53" s="112">
        <v>39</v>
      </c>
      <c r="H53" s="112">
        <v>38</v>
      </c>
      <c r="I53" s="70">
        <f t="shared" si="0"/>
        <v>-2.564102564102564E-2</v>
      </c>
    </row>
    <row r="54" spans="1:9" x14ac:dyDescent="0.3">
      <c r="A54" s="121"/>
      <c r="B54" s="10" t="s">
        <v>21</v>
      </c>
      <c r="C54" s="79">
        <v>24</v>
      </c>
      <c r="D54" s="79">
        <v>22</v>
      </c>
      <c r="E54" s="79">
        <v>16</v>
      </c>
      <c r="F54" s="79">
        <v>22</v>
      </c>
      <c r="G54" s="113">
        <v>33</v>
      </c>
      <c r="H54" s="113">
        <v>29</v>
      </c>
      <c r="I54" s="71">
        <f t="shared" si="0"/>
        <v>-0.12121212121212122</v>
      </c>
    </row>
    <row r="55" spans="1:9" x14ac:dyDescent="0.3">
      <c r="A55" s="121"/>
      <c r="B55" s="11" t="s">
        <v>22</v>
      </c>
      <c r="C55" s="75">
        <v>16</v>
      </c>
      <c r="D55" s="75">
        <v>18</v>
      </c>
      <c r="E55" s="75">
        <v>9</v>
      </c>
      <c r="F55" s="75">
        <v>8</v>
      </c>
      <c r="G55" s="114">
        <v>15</v>
      </c>
      <c r="H55" s="114">
        <v>30</v>
      </c>
      <c r="I55" s="72">
        <f t="shared" si="0"/>
        <v>1</v>
      </c>
    </row>
    <row r="56" spans="1:9" x14ac:dyDescent="0.3">
      <c r="A56" s="121"/>
      <c r="B56" s="10" t="s">
        <v>23</v>
      </c>
      <c r="C56" s="79">
        <v>13</v>
      </c>
      <c r="D56" s="79">
        <v>13</v>
      </c>
      <c r="E56" s="79">
        <v>23</v>
      </c>
      <c r="F56" s="79">
        <v>22</v>
      </c>
      <c r="G56" s="113">
        <v>17</v>
      </c>
      <c r="H56" s="113">
        <v>16</v>
      </c>
      <c r="I56" s="71">
        <f t="shared" si="0"/>
        <v>-5.8823529411764705E-2</v>
      </c>
    </row>
    <row r="57" spans="1:9" x14ac:dyDescent="0.3">
      <c r="A57" s="121"/>
      <c r="B57" s="11" t="s">
        <v>30</v>
      </c>
      <c r="C57" s="75">
        <v>0</v>
      </c>
      <c r="D57" s="75">
        <v>0</v>
      </c>
      <c r="E57" s="75">
        <v>0</v>
      </c>
      <c r="F57" s="75">
        <v>0</v>
      </c>
      <c r="G57" s="114">
        <v>1</v>
      </c>
      <c r="H57" s="114">
        <v>0</v>
      </c>
      <c r="I57" s="72">
        <f t="shared" si="0"/>
        <v>-1</v>
      </c>
    </row>
    <row r="58" spans="1:9" x14ac:dyDescent="0.3">
      <c r="A58" s="121"/>
      <c r="B58" s="10" t="s">
        <v>24</v>
      </c>
      <c r="C58" s="79">
        <v>0</v>
      </c>
      <c r="D58" s="79">
        <v>0</v>
      </c>
      <c r="E58" s="79">
        <v>0</v>
      </c>
      <c r="F58" s="79">
        <v>1</v>
      </c>
      <c r="G58" s="113">
        <v>0</v>
      </c>
      <c r="H58" s="113">
        <v>0</v>
      </c>
      <c r="I58" s="71">
        <v>0</v>
      </c>
    </row>
    <row r="59" spans="1:9" x14ac:dyDescent="0.3">
      <c r="A59" s="121"/>
      <c r="B59" s="11" t="s">
        <v>10</v>
      </c>
      <c r="C59" s="75">
        <v>0</v>
      </c>
      <c r="D59" s="75">
        <v>0</v>
      </c>
      <c r="E59" s="75">
        <v>0</v>
      </c>
      <c r="F59" s="75">
        <v>0</v>
      </c>
      <c r="G59" s="114">
        <v>0</v>
      </c>
      <c r="H59" s="114">
        <v>0</v>
      </c>
      <c r="I59" s="72">
        <v>0</v>
      </c>
    </row>
    <row r="60" spans="1:9" ht="15" thickBot="1" x14ac:dyDescent="0.35">
      <c r="A60" s="122"/>
      <c r="B60" s="13" t="s">
        <v>14</v>
      </c>
      <c r="C60" s="89">
        <f t="shared" ref="C60:F60" si="13">SUM(C53:C59)</f>
        <v>85</v>
      </c>
      <c r="D60" s="89">
        <f t="shared" si="13"/>
        <v>73</v>
      </c>
      <c r="E60" s="89">
        <f t="shared" si="13"/>
        <v>69</v>
      </c>
      <c r="F60" s="89">
        <f t="shared" si="13"/>
        <v>75</v>
      </c>
      <c r="G60" s="115">
        <f t="shared" ref="G60" si="14">SUM(G53:G59)</f>
        <v>105</v>
      </c>
      <c r="H60" s="115">
        <v>113</v>
      </c>
      <c r="I60" s="73">
        <f t="shared" si="0"/>
        <v>7.6190476190476197E-2</v>
      </c>
    </row>
    <row r="61" spans="1:9" x14ac:dyDescent="0.3">
      <c r="A61" s="120" t="s">
        <v>27</v>
      </c>
      <c r="B61" s="9" t="s">
        <v>20</v>
      </c>
      <c r="C61" s="78">
        <v>595</v>
      </c>
      <c r="D61" s="78">
        <v>688</v>
      </c>
      <c r="E61" s="78">
        <v>713</v>
      </c>
      <c r="F61" s="78">
        <v>479</v>
      </c>
      <c r="G61" s="112">
        <v>726</v>
      </c>
      <c r="H61" s="112">
        <v>781</v>
      </c>
      <c r="I61" s="70">
        <f t="shared" si="0"/>
        <v>7.575757575757576E-2</v>
      </c>
    </row>
    <row r="62" spans="1:9" x14ac:dyDescent="0.3">
      <c r="A62" s="121"/>
      <c r="B62" s="10" t="s">
        <v>21</v>
      </c>
      <c r="C62" s="79">
        <v>642</v>
      </c>
      <c r="D62" s="79">
        <v>706</v>
      </c>
      <c r="E62" s="79">
        <v>739</v>
      </c>
      <c r="F62" s="79">
        <v>882</v>
      </c>
      <c r="G62" s="113">
        <v>727</v>
      </c>
      <c r="H62" s="113">
        <v>640</v>
      </c>
      <c r="I62" s="71">
        <f t="shared" si="0"/>
        <v>-0.11966987620357634</v>
      </c>
    </row>
    <row r="63" spans="1:9" x14ac:dyDescent="0.3">
      <c r="A63" s="121"/>
      <c r="B63" s="11" t="s">
        <v>22</v>
      </c>
      <c r="C63" s="75">
        <v>606</v>
      </c>
      <c r="D63" s="75">
        <v>713</v>
      </c>
      <c r="E63" s="75">
        <v>773</v>
      </c>
      <c r="F63" s="75">
        <v>926</v>
      </c>
      <c r="G63" s="114">
        <v>789</v>
      </c>
      <c r="H63" s="114">
        <v>780</v>
      </c>
      <c r="I63" s="72">
        <f t="shared" si="0"/>
        <v>-1.1406844106463879E-2</v>
      </c>
    </row>
    <row r="64" spans="1:9" x14ac:dyDescent="0.3">
      <c r="A64" s="121"/>
      <c r="B64" s="10" t="s">
        <v>23</v>
      </c>
      <c r="C64" s="79">
        <v>870</v>
      </c>
      <c r="D64" s="79">
        <v>898</v>
      </c>
      <c r="E64" s="79">
        <v>995</v>
      </c>
      <c r="F64" s="79">
        <v>1245</v>
      </c>
      <c r="G64" s="113">
        <v>905</v>
      </c>
      <c r="H64" s="113">
        <v>854</v>
      </c>
      <c r="I64" s="71">
        <f t="shared" si="0"/>
        <v>-5.6353591160220998E-2</v>
      </c>
    </row>
    <row r="65" spans="1:9" x14ac:dyDescent="0.3">
      <c r="A65" s="121"/>
      <c r="B65" s="11" t="s">
        <v>30</v>
      </c>
      <c r="C65" s="75">
        <v>9</v>
      </c>
      <c r="D65" s="75">
        <v>13</v>
      </c>
      <c r="E65" s="75">
        <v>19</v>
      </c>
      <c r="F65" s="75">
        <v>32</v>
      </c>
      <c r="G65" s="114">
        <v>38</v>
      </c>
      <c r="H65" s="114">
        <v>3</v>
      </c>
      <c r="I65" s="72">
        <f t="shared" si="0"/>
        <v>-0.92105263157894735</v>
      </c>
    </row>
    <row r="66" spans="1:9" x14ac:dyDescent="0.3">
      <c r="A66" s="121"/>
      <c r="B66" s="10" t="s">
        <v>24</v>
      </c>
      <c r="C66" s="79">
        <v>166</v>
      </c>
      <c r="D66" s="79">
        <v>184</v>
      </c>
      <c r="E66" s="79">
        <v>217</v>
      </c>
      <c r="F66" s="79">
        <v>229</v>
      </c>
      <c r="G66" s="113">
        <v>227</v>
      </c>
      <c r="H66" s="113">
        <v>242</v>
      </c>
      <c r="I66" s="71">
        <f t="shared" si="0"/>
        <v>6.6079295154185022E-2</v>
      </c>
    </row>
    <row r="67" spans="1:9" x14ac:dyDescent="0.3">
      <c r="A67" s="121"/>
      <c r="B67" s="11" t="s">
        <v>10</v>
      </c>
      <c r="C67" s="75">
        <v>0</v>
      </c>
      <c r="D67" s="75">
        <v>0</v>
      </c>
      <c r="E67" s="75">
        <v>0</v>
      </c>
      <c r="F67" s="75">
        <v>1</v>
      </c>
      <c r="G67" s="114">
        <v>0</v>
      </c>
      <c r="H67" s="114">
        <v>0</v>
      </c>
      <c r="I67" s="72">
        <v>0</v>
      </c>
    </row>
    <row r="68" spans="1:9" ht="15" thickBot="1" x14ac:dyDescent="0.35">
      <c r="A68" s="122"/>
      <c r="B68" s="13" t="s">
        <v>14</v>
      </c>
      <c r="C68" s="89">
        <f t="shared" ref="C68:F68" si="15">SUM(C61:C67)</f>
        <v>2888</v>
      </c>
      <c r="D68" s="89">
        <f t="shared" si="15"/>
        <v>3202</v>
      </c>
      <c r="E68" s="89">
        <f t="shared" si="15"/>
        <v>3456</v>
      </c>
      <c r="F68" s="89">
        <f t="shared" si="15"/>
        <v>3794</v>
      </c>
      <c r="G68" s="115">
        <f t="shared" ref="G68" si="16">SUM(G61:G67)</f>
        <v>3412</v>
      </c>
      <c r="H68" s="115">
        <v>3300</v>
      </c>
      <c r="I68" s="73">
        <f t="shared" si="0"/>
        <v>-3.2825322391559206E-2</v>
      </c>
    </row>
    <row r="70" spans="1:9" x14ac:dyDescent="0.3">
      <c r="A70" t="s">
        <v>48</v>
      </c>
    </row>
    <row r="72" spans="1:9" x14ac:dyDescent="0.3">
      <c r="A72" t="s">
        <v>47</v>
      </c>
    </row>
    <row r="74" spans="1:9" x14ac:dyDescent="0.3">
      <c r="A74" s="110" t="s">
        <v>49</v>
      </c>
    </row>
    <row r="75" spans="1:9" x14ac:dyDescent="0.3">
      <c r="A75" s="111">
        <v>41865</v>
      </c>
    </row>
  </sheetData>
  <mergeCells count="9">
    <mergeCell ref="A45:A52"/>
    <mergeCell ref="A53:A60"/>
    <mergeCell ref="A61:A68"/>
    <mergeCell ref="A1:I1"/>
    <mergeCell ref="A5:A12"/>
    <mergeCell ref="A13:A20"/>
    <mergeCell ref="A21:A28"/>
    <mergeCell ref="A29:A36"/>
    <mergeCell ref="A37:A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zoomScale="78" zoomScaleNormal="78" workbookViewId="0">
      <selection sqref="A1:G1"/>
    </sheetView>
  </sheetViews>
  <sheetFormatPr defaultRowHeight="14.4" x14ac:dyDescent="0.3"/>
  <cols>
    <col min="1" max="1" width="24.5546875" customWidth="1"/>
    <col min="2" max="2" width="20.33203125" bestFit="1" customWidth="1"/>
    <col min="3" max="7" width="20.44140625" customWidth="1"/>
  </cols>
  <sheetData>
    <row r="1" spans="1:7" ht="31.2" x14ac:dyDescent="0.6">
      <c r="A1" s="123" t="s">
        <v>52</v>
      </c>
      <c r="B1" s="123"/>
      <c r="C1" s="123"/>
      <c r="D1" s="123"/>
      <c r="E1" s="123"/>
      <c r="F1" s="123"/>
      <c r="G1" s="123"/>
    </row>
    <row r="3" spans="1:7" ht="15" thickBot="1" x14ac:dyDescent="0.35"/>
    <row r="4" spans="1:7" ht="16.2" thickBot="1" x14ac:dyDescent="0.35">
      <c r="A4" s="1"/>
      <c r="B4" s="2"/>
      <c r="C4" s="17" t="s">
        <v>37</v>
      </c>
      <c r="D4" s="17" t="s">
        <v>50</v>
      </c>
      <c r="E4" s="17" t="s">
        <v>51</v>
      </c>
      <c r="F4" s="42" t="s">
        <v>39</v>
      </c>
      <c r="G4" s="18" t="s">
        <v>41</v>
      </c>
    </row>
    <row r="5" spans="1:7" x14ac:dyDescent="0.3">
      <c r="A5" s="120" t="s">
        <v>0</v>
      </c>
      <c r="B5" s="9" t="s">
        <v>6</v>
      </c>
      <c r="C5" s="21">
        <v>0.42859999999999998</v>
      </c>
      <c r="D5" s="21">
        <v>0.5</v>
      </c>
      <c r="E5" s="21">
        <v>0.33329999999999999</v>
      </c>
      <c r="F5" s="31">
        <v>0.53849999999999998</v>
      </c>
      <c r="G5" s="31">
        <v>0.64710000000000001</v>
      </c>
    </row>
    <row r="6" spans="1:7" x14ac:dyDescent="0.3">
      <c r="A6" s="121"/>
      <c r="B6" s="10" t="s">
        <v>7</v>
      </c>
      <c r="C6" s="22">
        <v>0.66359999999999997</v>
      </c>
      <c r="D6" s="22">
        <v>0.65</v>
      </c>
      <c r="E6" s="22">
        <v>0.33329999999999999</v>
      </c>
      <c r="F6" s="32">
        <v>0.81610000000000005</v>
      </c>
      <c r="G6" s="32">
        <v>0.79520000000000002</v>
      </c>
    </row>
    <row r="7" spans="1:7" x14ac:dyDescent="0.3">
      <c r="A7" s="121"/>
      <c r="B7" s="11" t="s">
        <v>8</v>
      </c>
      <c r="C7" s="23">
        <v>0.71430000000000005</v>
      </c>
      <c r="D7" s="23">
        <v>0.5</v>
      </c>
      <c r="E7" s="23">
        <v>0.5625</v>
      </c>
      <c r="F7" s="37">
        <v>0.66669999999999996</v>
      </c>
      <c r="G7" s="37">
        <v>0.92310000000000003</v>
      </c>
    </row>
    <row r="8" spans="1:7" x14ac:dyDescent="0.3">
      <c r="A8" s="121"/>
      <c r="B8" s="10" t="s">
        <v>9</v>
      </c>
      <c r="C8" s="29" t="s">
        <v>36</v>
      </c>
      <c r="D8" s="22">
        <v>1</v>
      </c>
      <c r="E8" s="22">
        <v>1</v>
      </c>
      <c r="F8" s="38">
        <v>1</v>
      </c>
      <c r="G8" s="38" t="s">
        <v>36</v>
      </c>
    </row>
    <row r="9" spans="1:7" x14ac:dyDescent="0.3">
      <c r="A9" s="121"/>
      <c r="B9" s="11" t="s">
        <v>26</v>
      </c>
      <c r="C9" s="23">
        <v>0</v>
      </c>
      <c r="D9" s="23">
        <v>0</v>
      </c>
      <c r="E9" s="28" t="s">
        <v>36</v>
      </c>
      <c r="F9" s="39" t="s">
        <v>36</v>
      </c>
      <c r="G9" s="39" t="s">
        <v>36</v>
      </c>
    </row>
    <row r="10" spans="1:7" x14ac:dyDescent="0.3">
      <c r="A10" s="121"/>
      <c r="B10" s="10" t="s">
        <v>11</v>
      </c>
      <c r="C10" s="29" t="s">
        <v>36</v>
      </c>
      <c r="D10" s="22">
        <v>0</v>
      </c>
      <c r="E10" s="22">
        <v>1</v>
      </c>
      <c r="F10" s="38" t="s">
        <v>36</v>
      </c>
      <c r="G10" s="32">
        <v>1</v>
      </c>
    </row>
    <row r="11" spans="1:7" x14ac:dyDescent="0.3">
      <c r="A11" s="121"/>
      <c r="B11" s="12" t="s">
        <v>28</v>
      </c>
      <c r="C11" s="24" t="s">
        <v>25</v>
      </c>
      <c r="D11" s="24" t="s">
        <v>25</v>
      </c>
      <c r="E11" s="25">
        <v>0</v>
      </c>
      <c r="F11" s="34">
        <v>0</v>
      </c>
      <c r="G11" s="34">
        <v>1</v>
      </c>
    </row>
    <row r="12" spans="1:7" x14ac:dyDescent="0.3">
      <c r="A12" s="121"/>
      <c r="B12" s="10" t="s">
        <v>10</v>
      </c>
      <c r="C12" s="29" t="s">
        <v>36</v>
      </c>
      <c r="D12" s="29" t="s">
        <v>36</v>
      </c>
      <c r="E12" s="29" t="s">
        <v>36</v>
      </c>
      <c r="F12" s="38">
        <v>1</v>
      </c>
      <c r="G12" s="38">
        <v>1</v>
      </c>
    </row>
    <row r="13" spans="1:7" ht="15" thickBot="1" x14ac:dyDescent="0.35">
      <c r="A13" s="122"/>
      <c r="B13" s="13" t="s">
        <v>14</v>
      </c>
      <c r="C13" s="26">
        <v>0.64749999999999996</v>
      </c>
      <c r="D13" s="26">
        <v>0.61639999999999995</v>
      </c>
      <c r="E13" s="26">
        <v>0.3664</v>
      </c>
      <c r="F13" s="35">
        <v>0.76790000000000003</v>
      </c>
      <c r="G13" s="35">
        <v>0.80800000000000005</v>
      </c>
    </row>
    <row r="14" spans="1:7" x14ac:dyDescent="0.3">
      <c r="A14" s="120" t="s">
        <v>1</v>
      </c>
      <c r="B14" s="9" t="s">
        <v>6</v>
      </c>
      <c r="C14" s="21">
        <v>0.78949999999999998</v>
      </c>
      <c r="D14" s="21">
        <v>0.5333</v>
      </c>
      <c r="E14" s="21">
        <v>0.35589999999999999</v>
      </c>
      <c r="F14" s="31">
        <v>0.82350000000000001</v>
      </c>
      <c r="G14" s="31">
        <v>0.90910000000000002</v>
      </c>
    </row>
    <row r="15" spans="1:7" x14ac:dyDescent="0.3">
      <c r="A15" s="121"/>
      <c r="B15" s="10" t="s">
        <v>7</v>
      </c>
      <c r="C15" s="22">
        <v>0.59319999999999995</v>
      </c>
      <c r="D15" s="22">
        <v>0.52380000000000004</v>
      </c>
      <c r="E15" s="22">
        <v>0.36630000000000001</v>
      </c>
      <c r="F15" s="32">
        <v>0.73170000000000002</v>
      </c>
      <c r="G15" s="32">
        <v>0.69769999999999999</v>
      </c>
    </row>
    <row r="16" spans="1:7" x14ac:dyDescent="0.3">
      <c r="A16" s="121"/>
      <c r="B16" s="11" t="s">
        <v>8</v>
      </c>
      <c r="C16" s="23">
        <v>0.57140000000000002</v>
      </c>
      <c r="D16" s="23">
        <v>0.46150000000000002</v>
      </c>
      <c r="E16" s="23">
        <v>0.33329999999999999</v>
      </c>
      <c r="F16" s="33">
        <v>0.90910000000000002</v>
      </c>
      <c r="G16" s="33">
        <v>0.68179999999999996</v>
      </c>
    </row>
    <row r="17" spans="1:7" x14ac:dyDescent="0.3">
      <c r="A17" s="121"/>
      <c r="B17" s="10" t="s">
        <v>9</v>
      </c>
      <c r="C17" s="22">
        <v>1</v>
      </c>
      <c r="D17" s="22">
        <v>1</v>
      </c>
      <c r="E17" s="22">
        <v>0</v>
      </c>
      <c r="F17" s="38" t="s">
        <v>36</v>
      </c>
      <c r="G17" s="38" t="s">
        <v>36</v>
      </c>
    </row>
    <row r="18" spans="1:7" x14ac:dyDescent="0.3">
      <c r="A18" s="121"/>
      <c r="B18" s="11" t="s">
        <v>26</v>
      </c>
      <c r="C18" s="23">
        <v>1</v>
      </c>
      <c r="D18" s="23">
        <v>0.5</v>
      </c>
      <c r="E18" s="23">
        <v>0.2</v>
      </c>
      <c r="F18" s="33">
        <v>0.66669999999999996</v>
      </c>
      <c r="G18" s="39" t="s">
        <v>36</v>
      </c>
    </row>
    <row r="19" spans="1:7" x14ac:dyDescent="0.3">
      <c r="A19" s="121"/>
      <c r="B19" s="10" t="s">
        <v>11</v>
      </c>
      <c r="C19" s="22">
        <v>0.66669999999999996</v>
      </c>
      <c r="D19" s="29" t="s">
        <v>36</v>
      </c>
      <c r="E19" s="22">
        <v>1</v>
      </c>
      <c r="F19" s="32">
        <v>1</v>
      </c>
      <c r="G19" s="32">
        <v>1</v>
      </c>
    </row>
    <row r="20" spans="1:7" x14ac:dyDescent="0.3">
      <c r="A20" s="121"/>
      <c r="B20" s="12" t="s">
        <v>28</v>
      </c>
      <c r="C20" s="24" t="s">
        <v>25</v>
      </c>
      <c r="D20" s="24" t="s">
        <v>25</v>
      </c>
      <c r="E20" s="25">
        <v>0.375</v>
      </c>
      <c r="F20" s="34">
        <v>1</v>
      </c>
      <c r="G20" s="34">
        <v>0.6</v>
      </c>
    </row>
    <row r="21" spans="1:7" x14ac:dyDescent="0.3">
      <c r="A21" s="121"/>
      <c r="B21" s="10" t="s">
        <v>10</v>
      </c>
      <c r="C21" s="29" t="s">
        <v>36</v>
      </c>
      <c r="D21" s="29" t="s">
        <v>36</v>
      </c>
      <c r="E21" s="22">
        <v>0</v>
      </c>
      <c r="F21" s="38">
        <v>1</v>
      </c>
      <c r="G21" s="38">
        <v>1</v>
      </c>
    </row>
    <row r="22" spans="1:7" ht="15" thickBot="1" x14ac:dyDescent="0.35">
      <c r="A22" s="122"/>
      <c r="B22" s="13" t="s">
        <v>14</v>
      </c>
      <c r="C22" s="26">
        <v>0.6381</v>
      </c>
      <c r="D22" s="26">
        <v>0.51819999999999999</v>
      </c>
      <c r="E22" s="26">
        <v>0.35289999999999999</v>
      </c>
      <c r="F22" s="35">
        <v>0.79220000000000002</v>
      </c>
      <c r="G22" s="35">
        <v>0.76639999999999997</v>
      </c>
    </row>
    <row r="23" spans="1:7" x14ac:dyDescent="0.3">
      <c r="A23" s="120" t="s">
        <v>2</v>
      </c>
      <c r="B23" s="9" t="s">
        <v>6</v>
      </c>
      <c r="C23" s="21">
        <v>0.57140000000000002</v>
      </c>
      <c r="D23" s="21">
        <v>0.55000000000000004</v>
      </c>
      <c r="E23" s="21">
        <v>0.26319999999999999</v>
      </c>
      <c r="F23" s="31">
        <v>0.76919999999999999</v>
      </c>
      <c r="G23" s="31">
        <v>0.77780000000000005</v>
      </c>
    </row>
    <row r="24" spans="1:7" x14ac:dyDescent="0.3">
      <c r="A24" s="121"/>
      <c r="B24" s="10" t="s">
        <v>7</v>
      </c>
      <c r="C24" s="22">
        <v>0.56410000000000005</v>
      </c>
      <c r="D24" s="22">
        <v>0.58330000000000004</v>
      </c>
      <c r="E24" s="22">
        <v>0.43180000000000002</v>
      </c>
      <c r="F24" s="32">
        <v>0.74419999999999997</v>
      </c>
      <c r="G24" s="32">
        <v>0.8246</v>
      </c>
    </row>
    <row r="25" spans="1:7" x14ac:dyDescent="0.3">
      <c r="A25" s="121"/>
      <c r="B25" s="11" t="s">
        <v>8</v>
      </c>
      <c r="C25" s="23">
        <v>0.5</v>
      </c>
      <c r="D25" s="23">
        <v>0.44440000000000002</v>
      </c>
      <c r="E25" s="23">
        <v>0.53569999999999995</v>
      </c>
      <c r="F25" s="33">
        <v>0.58819999999999995</v>
      </c>
      <c r="G25" s="33">
        <v>0.66669999999999996</v>
      </c>
    </row>
    <row r="26" spans="1:7" x14ac:dyDescent="0.3">
      <c r="A26" s="121"/>
      <c r="B26" s="10" t="s">
        <v>9</v>
      </c>
      <c r="C26" s="29" t="s">
        <v>36</v>
      </c>
      <c r="D26" s="22">
        <v>0</v>
      </c>
      <c r="E26" s="29" t="s">
        <v>36</v>
      </c>
      <c r="F26" s="38" t="s">
        <v>36</v>
      </c>
      <c r="G26" s="38" t="s">
        <v>36</v>
      </c>
    </row>
    <row r="27" spans="1:7" x14ac:dyDescent="0.3">
      <c r="A27" s="121"/>
      <c r="B27" s="11" t="s">
        <v>26</v>
      </c>
      <c r="C27" s="23">
        <v>0.66669999999999996</v>
      </c>
      <c r="D27" s="23">
        <v>0.4</v>
      </c>
      <c r="E27" s="23">
        <v>1</v>
      </c>
      <c r="F27" s="39" t="s">
        <v>36</v>
      </c>
      <c r="G27" s="33">
        <v>0.5</v>
      </c>
    </row>
    <row r="28" spans="1:7" x14ac:dyDescent="0.3">
      <c r="A28" s="121"/>
      <c r="B28" s="10" t="s">
        <v>11</v>
      </c>
      <c r="C28" s="29" t="s">
        <v>36</v>
      </c>
      <c r="D28" s="29" t="s">
        <v>36</v>
      </c>
      <c r="E28" s="29" t="s">
        <v>36</v>
      </c>
      <c r="F28" s="32">
        <v>1</v>
      </c>
      <c r="G28" s="32">
        <v>1</v>
      </c>
    </row>
    <row r="29" spans="1:7" x14ac:dyDescent="0.3">
      <c r="A29" s="121"/>
      <c r="B29" s="12" t="s">
        <v>28</v>
      </c>
      <c r="C29" s="24" t="s">
        <v>25</v>
      </c>
      <c r="D29" s="24" t="s">
        <v>25</v>
      </c>
      <c r="E29" s="25">
        <v>1</v>
      </c>
      <c r="F29" s="34">
        <v>1</v>
      </c>
      <c r="G29" s="34">
        <v>0.71430000000000005</v>
      </c>
    </row>
    <row r="30" spans="1:7" x14ac:dyDescent="0.3">
      <c r="A30" s="121"/>
      <c r="B30" s="10" t="s">
        <v>10</v>
      </c>
      <c r="C30" s="29" t="s">
        <v>36</v>
      </c>
      <c r="D30" s="29" t="s">
        <v>36</v>
      </c>
      <c r="E30" s="22">
        <v>0</v>
      </c>
      <c r="F30" s="32">
        <v>1</v>
      </c>
      <c r="G30" s="32">
        <v>1</v>
      </c>
    </row>
    <row r="31" spans="1:7" ht="15" thickBot="1" x14ac:dyDescent="0.35">
      <c r="A31" s="122"/>
      <c r="B31" s="13" t="s">
        <v>14</v>
      </c>
      <c r="C31" s="26">
        <v>0.55710000000000004</v>
      </c>
      <c r="D31" s="26">
        <v>0.52500000000000002</v>
      </c>
      <c r="E31" s="26">
        <v>0.43619999999999998</v>
      </c>
      <c r="F31" s="35">
        <v>0.73750000000000004</v>
      </c>
      <c r="G31" s="35">
        <v>0.76739999999999997</v>
      </c>
    </row>
    <row r="32" spans="1:7" x14ac:dyDescent="0.3">
      <c r="A32" s="124" t="s">
        <v>31</v>
      </c>
      <c r="B32" s="9" t="s">
        <v>6</v>
      </c>
      <c r="C32" s="21">
        <v>0.625</v>
      </c>
      <c r="D32" s="21">
        <v>0.81820000000000004</v>
      </c>
      <c r="E32" s="21">
        <v>0.375</v>
      </c>
      <c r="F32" s="31">
        <v>1</v>
      </c>
      <c r="G32" s="31">
        <v>0.875</v>
      </c>
    </row>
    <row r="33" spans="1:7" x14ac:dyDescent="0.3">
      <c r="A33" s="125"/>
      <c r="B33" s="10" t="s">
        <v>7</v>
      </c>
      <c r="C33" s="22">
        <v>0.47620000000000001</v>
      </c>
      <c r="D33" s="22">
        <v>0.45450000000000002</v>
      </c>
      <c r="E33" s="22">
        <v>0.33329999999999999</v>
      </c>
      <c r="F33" s="32">
        <v>0.56520000000000004</v>
      </c>
      <c r="G33" s="32">
        <v>0.8125</v>
      </c>
    </row>
    <row r="34" spans="1:7" x14ac:dyDescent="0.3">
      <c r="A34" s="125"/>
      <c r="B34" s="11" t="s">
        <v>8</v>
      </c>
      <c r="C34" s="23">
        <v>0.57140000000000002</v>
      </c>
      <c r="D34" s="23">
        <v>0.5</v>
      </c>
      <c r="E34" s="23">
        <v>0.1429</v>
      </c>
      <c r="F34" s="33">
        <v>0.6</v>
      </c>
      <c r="G34" s="37">
        <v>0.66669999999999996</v>
      </c>
    </row>
    <row r="35" spans="1:7" x14ac:dyDescent="0.3">
      <c r="A35" s="125"/>
      <c r="B35" s="10" t="s">
        <v>9</v>
      </c>
      <c r="C35" s="29" t="s">
        <v>36</v>
      </c>
      <c r="D35" s="29" t="s">
        <v>36</v>
      </c>
      <c r="E35" s="29" t="s">
        <v>36</v>
      </c>
      <c r="F35" s="38" t="s">
        <v>36</v>
      </c>
      <c r="G35" s="38" t="s">
        <v>36</v>
      </c>
    </row>
    <row r="36" spans="1:7" x14ac:dyDescent="0.3">
      <c r="A36" s="125"/>
      <c r="B36" s="11" t="s">
        <v>26</v>
      </c>
      <c r="C36" s="28" t="s">
        <v>36</v>
      </c>
      <c r="D36" s="23">
        <v>0</v>
      </c>
      <c r="E36" s="28" t="s">
        <v>36</v>
      </c>
      <c r="F36" s="39" t="s">
        <v>36</v>
      </c>
      <c r="G36" s="39" t="s">
        <v>36</v>
      </c>
    </row>
    <row r="37" spans="1:7" x14ac:dyDescent="0.3">
      <c r="A37" s="125"/>
      <c r="B37" s="10" t="s">
        <v>11</v>
      </c>
      <c r="C37" s="29" t="s">
        <v>36</v>
      </c>
      <c r="D37" s="22">
        <v>0</v>
      </c>
      <c r="E37" s="22">
        <v>1</v>
      </c>
      <c r="F37" s="38" t="s">
        <v>36</v>
      </c>
      <c r="G37" s="32">
        <v>1</v>
      </c>
    </row>
    <row r="38" spans="1:7" x14ac:dyDescent="0.3">
      <c r="A38" s="125"/>
      <c r="B38" s="12" t="s">
        <v>28</v>
      </c>
      <c r="C38" s="24" t="s">
        <v>25</v>
      </c>
      <c r="D38" s="24" t="s">
        <v>25</v>
      </c>
      <c r="E38" s="36" t="s">
        <v>36</v>
      </c>
      <c r="F38" s="34">
        <v>1</v>
      </c>
      <c r="G38" s="34">
        <v>0.5</v>
      </c>
    </row>
    <row r="39" spans="1:7" x14ac:dyDescent="0.3">
      <c r="A39" s="125"/>
      <c r="B39" s="10" t="s">
        <v>10</v>
      </c>
      <c r="C39" s="29" t="s">
        <v>36</v>
      </c>
      <c r="D39" s="29" t="s">
        <v>36</v>
      </c>
      <c r="E39" s="29" t="s">
        <v>36</v>
      </c>
      <c r="F39" s="38" t="s">
        <v>36</v>
      </c>
      <c r="G39" s="38">
        <v>0.66669999999999996</v>
      </c>
    </row>
    <row r="40" spans="1:7" ht="15" thickBot="1" x14ac:dyDescent="0.35">
      <c r="A40" s="126"/>
      <c r="B40" s="13" t="s">
        <v>14</v>
      </c>
      <c r="C40" s="26">
        <v>0.52780000000000005</v>
      </c>
      <c r="D40" s="26">
        <v>0.43659999999999999</v>
      </c>
      <c r="E40" s="26">
        <v>0.3226</v>
      </c>
      <c r="F40" s="35">
        <v>0.625</v>
      </c>
      <c r="G40" s="35">
        <v>0.77780000000000005</v>
      </c>
    </row>
    <row r="41" spans="1:7" x14ac:dyDescent="0.3">
      <c r="A41" s="120" t="s">
        <v>3</v>
      </c>
      <c r="B41" s="9" t="s">
        <v>6</v>
      </c>
      <c r="C41" s="21">
        <v>0</v>
      </c>
      <c r="D41" s="30" t="s">
        <v>36</v>
      </c>
      <c r="E41" s="21">
        <v>0</v>
      </c>
      <c r="F41" s="40" t="s">
        <v>36</v>
      </c>
      <c r="G41" s="40">
        <v>1</v>
      </c>
    </row>
    <row r="42" spans="1:7" x14ac:dyDescent="0.3">
      <c r="A42" s="121"/>
      <c r="B42" s="10" t="s">
        <v>7</v>
      </c>
      <c r="C42" s="22">
        <v>0.6</v>
      </c>
      <c r="D42" s="22">
        <v>0.4</v>
      </c>
      <c r="E42" s="22">
        <v>0.33329999999999999</v>
      </c>
      <c r="F42" s="32">
        <v>1</v>
      </c>
      <c r="G42" s="32">
        <v>0.5</v>
      </c>
    </row>
    <row r="43" spans="1:7" x14ac:dyDescent="0.3">
      <c r="A43" s="121"/>
      <c r="B43" s="11" t="s">
        <v>8</v>
      </c>
      <c r="C43" s="23">
        <v>1</v>
      </c>
      <c r="D43" s="28" t="s">
        <v>36</v>
      </c>
      <c r="E43" s="23">
        <v>1</v>
      </c>
      <c r="F43" s="39" t="s">
        <v>36</v>
      </c>
      <c r="G43" s="39">
        <v>1</v>
      </c>
    </row>
    <row r="44" spans="1:7" x14ac:dyDescent="0.3">
      <c r="A44" s="121"/>
      <c r="B44" s="10" t="s">
        <v>9</v>
      </c>
      <c r="C44" s="29" t="s">
        <v>36</v>
      </c>
      <c r="D44" s="29" t="s">
        <v>36</v>
      </c>
      <c r="E44" s="29" t="s">
        <v>36</v>
      </c>
      <c r="F44" s="38" t="s">
        <v>36</v>
      </c>
      <c r="G44" s="38" t="s">
        <v>36</v>
      </c>
    </row>
    <row r="45" spans="1:7" x14ac:dyDescent="0.3">
      <c r="A45" s="121"/>
      <c r="B45" s="11" t="s">
        <v>26</v>
      </c>
      <c r="C45" s="28" t="s">
        <v>36</v>
      </c>
      <c r="D45" s="28" t="s">
        <v>36</v>
      </c>
      <c r="E45" s="28" t="s">
        <v>36</v>
      </c>
      <c r="F45" s="39" t="s">
        <v>36</v>
      </c>
      <c r="G45" s="39" t="s">
        <v>36</v>
      </c>
    </row>
    <row r="46" spans="1:7" x14ac:dyDescent="0.3">
      <c r="A46" s="121"/>
      <c r="B46" s="10" t="s">
        <v>11</v>
      </c>
      <c r="C46" s="29" t="s">
        <v>36</v>
      </c>
      <c r="D46" s="29" t="s">
        <v>36</v>
      </c>
      <c r="E46" s="22">
        <v>0</v>
      </c>
      <c r="F46" s="38" t="s">
        <v>36</v>
      </c>
      <c r="G46" s="38" t="s">
        <v>36</v>
      </c>
    </row>
    <row r="47" spans="1:7" x14ac:dyDescent="0.3">
      <c r="A47" s="121"/>
      <c r="B47" s="12" t="s">
        <v>28</v>
      </c>
      <c r="C47" s="24" t="s">
        <v>25</v>
      </c>
      <c r="D47" s="24" t="s">
        <v>25</v>
      </c>
      <c r="E47" s="36" t="s">
        <v>36</v>
      </c>
      <c r="F47" s="41" t="s">
        <v>36</v>
      </c>
      <c r="G47" s="41" t="s">
        <v>36</v>
      </c>
    </row>
    <row r="48" spans="1:7" x14ac:dyDescent="0.3">
      <c r="A48" s="121"/>
      <c r="B48" s="10" t="s">
        <v>10</v>
      </c>
      <c r="C48" s="29" t="s">
        <v>36</v>
      </c>
      <c r="D48" s="29" t="s">
        <v>36</v>
      </c>
      <c r="E48" s="29" t="s">
        <v>36</v>
      </c>
      <c r="F48" s="38" t="s">
        <v>36</v>
      </c>
      <c r="G48" s="38" t="s">
        <v>36</v>
      </c>
    </row>
    <row r="49" spans="1:7" ht="15" thickBot="1" x14ac:dyDescent="0.35">
      <c r="A49" s="122"/>
      <c r="B49" s="13" t="s">
        <v>14</v>
      </c>
      <c r="C49" s="26">
        <v>0.57140000000000002</v>
      </c>
      <c r="D49" s="26">
        <v>0.4</v>
      </c>
      <c r="E49" s="26">
        <v>0.33329999999999999</v>
      </c>
      <c r="F49" s="35">
        <v>1</v>
      </c>
      <c r="G49" s="35">
        <v>0.6</v>
      </c>
    </row>
    <row r="50" spans="1:7" x14ac:dyDescent="0.3">
      <c r="A50" s="120" t="s">
        <v>4</v>
      </c>
      <c r="B50" s="9" t="s">
        <v>6</v>
      </c>
      <c r="C50" s="21">
        <v>1</v>
      </c>
      <c r="D50" s="21">
        <v>1</v>
      </c>
      <c r="E50" s="21">
        <v>0.5</v>
      </c>
      <c r="F50" s="31">
        <v>1</v>
      </c>
      <c r="G50" s="31">
        <v>0.25</v>
      </c>
    </row>
    <row r="51" spans="1:7" x14ac:dyDescent="0.3">
      <c r="A51" s="121"/>
      <c r="B51" s="10" t="s">
        <v>7</v>
      </c>
      <c r="C51" s="22">
        <v>0.65</v>
      </c>
      <c r="D51" s="22">
        <v>0.57140000000000002</v>
      </c>
      <c r="E51" s="22">
        <v>0.47620000000000001</v>
      </c>
      <c r="F51" s="32">
        <v>0.83330000000000004</v>
      </c>
      <c r="G51" s="32">
        <v>0.81810000000000005</v>
      </c>
    </row>
    <row r="52" spans="1:7" x14ac:dyDescent="0.3">
      <c r="A52" s="121"/>
      <c r="B52" s="11" t="s">
        <v>8</v>
      </c>
      <c r="C52" s="23">
        <v>0.5</v>
      </c>
      <c r="D52" s="23">
        <v>0.45450000000000002</v>
      </c>
      <c r="E52" s="23">
        <v>1</v>
      </c>
      <c r="F52" s="33">
        <v>0.5</v>
      </c>
      <c r="G52" s="33">
        <v>0.5</v>
      </c>
    </row>
    <row r="53" spans="1:7" x14ac:dyDescent="0.3">
      <c r="A53" s="121"/>
      <c r="B53" s="10" t="s">
        <v>9</v>
      </c>
      <c r="C53" s="29" t="s">
        <v>36</v>
      </c>
      <c r="D53" s="29" t="s">
        <v>36</v>
      </c>
      <c r="E53" s="29" t="s">
        <v>36</v>
      </c>
      <c r="F53" s="38" t="s">
        <v>36</v>
      </c>
      <c r="G53" s="38" t="s">
        <v>36</v>
      </c>
    </row>
    <row r="54" spans="1:7" x14ac:dyDescent="0.3">
      <c r="A54" s="121"/>
      <c r="B54" s="11" t="s">
        <v>26</v>
      </c>
      <c r="C54" s="28" t="s">
        <v>36</v>
      </c>
      <c r="D54" s="28" t="s">
        <v>36</v>
      </c>
      <c r="E54" s="28" t="s">
        <v>36</v>
      </c>
      <c r="F54" s="39" t="s">
        <v>36</v>
      </c>
      <c r="G54" s="39">
        <v>1</v>
      </c>
    </row>
    <row r="55" spans="1:7" x14ac:dyDescent="0.3">
      <c r="A55" s="121"/>
      <c r="B55" s="10" t="s">
        <v>11</v>
      </c>
      <c r="C55" s="29" t="s">
        <v>36</v>
      </c>
      <c r="D55" s="22">
        <v>0</v>
      </c>
      <c r="E55" s="29" t="s">
        <v>36</v>
      </c>
      <c r="F55" s="32" t="s">
        <v>43</v>
      </c>
      <c r="G55" s="38" t="s">
        <v>36</v>
      </c>
    </row>
    <row r="56" spans="1:7" x14ac:dyDescent="0.3">
      <c r="A56" s="121"/>
      <c r="B56" s="12" t="s">
        <v>28</v>
      </c>
      <c r="C56" s="24" t="s">
        <v>25</v>
      </c>
      <c r="D56" s="24" t="s">
        <v>25</v>
      </c>
      <c r="E56" s="25">
        <v>0</v>
      </c>
      <c r="F56" s="34">
        <v>1</v>
      </c>
      <c r="G56" s="34">
        <v>1</v>
      </c>
    </row>
    <row r="57" spans="1:7" x14ac:dyDescent="0.3">
      <c r="A57" s="121"/>
      <c r="B57" s="10" t="s">
        <v>10</v>
      </c>
      <c r="C57" s="29" t="s">
        <v>36</v>
      </c>
      <c r="D57" s="29" t="s">
        <v>36</v>
      </c>
      <c r="E57" s="29" t="s">
        <v>36</v>
      </c>
      <c r="F57" s="38" t="s">
        <v>36</v>
      </c>
      <c r="G57" s="38" t="s">
        <v>36</v>
      </c>
    </row>
    <row r="58" spans="1:7" ht="15" thickBot="1" x14ac:dyDescent="0.35">
      <c r="A58" s="122"/>
      <c r="B58" s="13" t="s">
        <v>14</v>
      </c>
      <c r="C58" s="26">
        <v>0.65380000000000005</v>
      </c>
      <c r="D58" s="26">
        <v>0.51849999999999996</v>
      </c>
      <c r="E58" s="26">
        <v>0.48</v>
      </c>
      <c r="F58" s="35">
        <v>0.77780000000000005</v>
      </c>
      <c r="G58" s="35">
        <v>0.66669999999999996</v>
      </c>
    </row>
    <row r="59" spans="1:7" x14ac:dyDescent="0.3">
      <c r="A59" s="120" t="s">
        <v>5</v>
      </c>
      <c r="B59" s="9" t="s">
        <v>6</v>
      </c>
      <c r="C59" s="21">
        <v>0</v>
      </c>
      <c r="D59" s="21">
        <v>0.5</v>
      </c>
      <c r="E59" s="21">
        <v>0.66669999999999996</v>
      </c>
      <c r="F59" s="31">
        <v>0.4</v>
      </c>
      <c r="G59" s="31">
        <v>0.85709999999999997</v>
      </c>
    </row>
    <row r="60" spans="1:7" x14ac:dyDescent="0.3">
      <c r="A60" s="121"/>
      <c r="B60" s="10" t="s">
        <v>7</v>
      </c>
      <c r="C60" s="22">
        <v>0.44440000000000002</v>
      </c>
      <c r="D60" s="22">
        <v>0.5</v>
      </c>
      <c r="E60" s="22">
        <v>0.28570000000000001</v>
      </c>
      <c r="F60" s="32">
        <v>0.9</v>
      </c>
      <c r="G60" s="32">
        <v>0.45450000000000002</v>
      </c>
    </row>
    <row r="61" spans="1:7" x14ac:dyDescent="0.3">
      <c r="A61" s="121"/>
      <c r="B61" s="11" t="s">
        <v>8</v>
      </c>
      <c r="C61" s="23">
        <v>0.66669999999999996</v>
      </c>
      <c r="D61" s="23">
        <v>0.66669999999999996</v>
      </c>
      <c r="E61" s="23">
        <v>0</v>
      </c>
      <c r="F61" s="33">
        <v>0</v>
      </c>
      <c r="G61" s="33">
        <v>0.8</v>
      </c>
    </row>
    <row r="62" spans="1:7" x14ac:dyDescent="0.3">
      <c r="A62" s="121"/>
      <c r="B62" s="10" t="s">
        <v>9</v>
      </c>
      <c r="C62" s="29" t="s">
        <v>36</v>
      </c>
      <c r="D62" s="29" t="s">
        <v>36</v>
      </c>
      <c r="E62" s="29" t="s">
        <v>36</v>
      </c>
      <c r="F62" s="38" t="s">
        <v>36</v>
      </c>
      <c r="G62" s="38" t="s">
        <v>36</v>
      </c>
    </row>
    <row r="63" spans="1:7" x14ac:dyDescent="0.3">
      <c r="A63" s="121"/>
      <c r="B63" s="11" t="s">
        <v>26</v>
      </c>
      <c r="C63" s="28" t="s">
        <v>36</v>
      </c>
      <c r="D63" s="28" t="s">
        <v>36</v>
      </c>
      <c r="E63" s="28" t="s">
        <v>36</v>
      </c>
      <c r="F63" s="33">
        <v>1</v>
      </c>
      <c r="G63" s="39" t="s">
        <v>36</v>
      </c>
    </row>
    <row r="64" spans="1:7" x14ac:dyDescent="0.3">
      <c r="A64" s="121"/>
      <c r="B64" s="10" t="s">
        <v>11</v>
      </c>
      <c r="C64" s="22">
        <v>0.5</v>
      </c>
      <c r="D64" s="29" t="s">
        <v>36</v>
      </c>
      <c r="E64" s="29" t="s">
        <v>36</v>
      </c>
      <c r="F64" s="38" t="s">
        <v>36</v>
      </c>
      <c r="G64" s="38">
        <v>1</v>
      </c>
    </row>
    <row r="65" spans="1:7" x14ac:dyDescent="0.3">
      <c r="A65" s="121"/>
      <c r="B65" s="12" t="s">
        <v>28</v>
      </c>
      <c r="C65" s="24" t="s">
        <v>25</v>
      </c>
      <c r="D65" s="24" t="s">
        <v>25</v>
      </c>
      <c r="E65" s="36" t="s">
        <v>36</v>
      </c>
      <c r="F65" s="41" t="s">
        <v>36</v>
      </c>
      <c r="G65" s="41">
        <v>0.75</v>
      </c>
    </row>
    <row r="66" spans="1:7" x14ac:dyDescent="0.3">
      <c r="A66" s="121"/>
      <c r="B66" s="10" t="s">
        <v>10</v>
      </c>
      <c r="C66" s="29" t="s">
        <v>36</v>
      </c>
      <c r="D66" s="29" t="s">
        <v>36</v>
      </c>
      <c r="E66" s="29" t="s">
        <v>36</v>
      </c>
      <c r="F66" s="32">
        <v>1</v>
      </c>
      <c r="G66" s="32">
        <v>1</v>
      </c>
    </row>
    <row r="67" spans="1:7" ht="15" thickBot="1" x14ac:dyDescent="0.35">
      <c r="A67" s="122"/>
      <c r="B67" s="13" t="s">
        <v>14</v>
      </c>
      <c r="C67" s="26">
        <v>0.45829999999999999</v>
      </c>
      <c r="D67" s="26">
        <v>0.54549999999999998</v>
      </c>
      <c r="E67" s="26">
        <v>0.30769999999999997</v>
      </c>
      <c r="F67" s="35">
        <v>0.72219999999999995</v>
      </c>
      <c r="G67" s="35">
        <v>0.68969999999999998</v>
      </c>
    </row>
    <row r="68" spans="1:7" x14ac:dyDescent="0.3">
      <c r="A68" s="120" t="s">
        <v>27</v>
      </c>
      <c r="B68" s="9" t="s">
        <v>6</v>
      </c>
      <c r="C68" s="21">
        <v>0.63460000000000005</v>
      </c>
      <c r="D68" s="21">
        <v>0.57140000000000002</v>
      </c>
      <c r="E68" s="21">
        <v>0.34739999999999999</v>
      </c>
      <c r="F68" s="31">
        <v>0.71150000000000002</v>
      </c>
      <c r="G68" s="31">
        <v>0.79590000000000005</v>
      </c>
    </row>
    <row r="69" spans="1:7" x14ac:dyDescent="0.3">
      <c r="A69" s="121"/>
      <c r="B69" s="10" t="s">
        <v>7</v>
      </c>
      <c r="C69" s="22">
        <v>0.60219999999999996</v>
      </c>
      <c r="D69" s="22">
        <v>0.5827</v>
      </c>
      <c r="E69" s="22">
        <v>0.36820000000000003</v>
      </c>
      <c r="F69" s="32">
        <v>0.76819999999999999</v>
      </c>
      <c r="G69" s="32">
        <v>0.75539999999999996</v>
      </c>
    </row>
    <row r="70" spans="1:7" x14ac:dyDescent="0.3">
      <c r="A70" s="121"/>
      <c r="B70" s="11" t="s">
        <v>8</v>
      </c>
      <c r="C70" s="23">
        <v>0.57889999999999997</v>
      </c>
      <c r="D70" s="23">
        <v>0.47299999999999998</v>
      </c>
      <c r="E70" s="23">
        <v>0.43369999999999997</v>
      </c>
      <c r="F70" s="33">
        <v>0.65959999999999996</v>
      </c>
      <c r="G70" s="33">
        <v>0.71599999999999997</v>
      </c>
    </row>
    <row r="71" spans="1:7" x14ac:dyDescent="0.3">
      <c r="A71" s="121"/>
      <c r="B71" s="10" t="s">
        <v>9</v>
      </c>
      <c r="C71" s="22">
        <v>1</v>
      </c>
      <c r="D71" s="22">
        <v>0.66669999999999996</v>
      </c>
      <c r="E71" s="22">
        <v>0.5</v>
      </c>
      <c r="F71" s="38">
        <v>1</v>
      </c>
      <c r="G71" s="38" t="s">
        <v>36</v>
      </c>
    </row>
    <row r="72" spans="1:7" x14ac:dyDescent="0.3">
      <c r="A72" s="121"/>
      <c r="B72" s="11" t="s">
        <v>26</v>
      </c>
      <c r="C72" s="23">
        <v>0.6</v>
      </c>
      <c r="D72" s="23">
        <v>0.3</v>
      </c>
      <c r="E72" s="23">
        <v>0.28570000000000001</v>
      </c>
      <c r="F72" s="33">
        <v>0.75</v>
      </c>
      <c r="G72" s="33">
        <v>0.6</v>
      </c>
    </row>
    <row r="73" spans="1:7" x14ac:dyDescent="0.3">
      <c r="A73" s="121"/>
      <c r="B73" s="10" t="s">
        <v>11</v>
      </c>
      <c r="C73" s="22">
        <v>0.6</v>
      </c>
      <c r="D73" s="22">
        <v>0</v>
      </c>
      <c r="E73" s="22">
        <v>0.66669999999999996</v>
      </c>
      <c r="F73" s="32">
        <v>1</v>
      </c>
      <c r="G73" s="32">
        <v>1</v>
      </c>
    </row>
    <row r="74" spans="1:7" x14ac:dyDescent="0.3">
      <c r="A74" s="121"/>
      <c r="B74" s="12" t="s">
        <v>28</v>
      </c>
      <c r="C74" s="24" t="s">
        <v>25</v>
      </c>
      <c r="D74" s="24" t="s">
        <v>25</v>
      </c>
      <c r="E74" s="25">
        <v>0.30769999999999997</v>
      </c>
      <c r="F74" s="34">
        <v>0.875</v>
      </c>
      <c r="G74" s="34">
        <v>0.73909999999999998</v>
      </c>
    </row>
    <row r="75" spans="1:7" x14ac:dyDescent="0.3">
      <c r="A75" s="121"/>
      <c r="B75" s="10" t="s">
        <v>10</v>
      </c>
      <c r="C75" s="29" t="s">
        <v>36</v>
      </c>
      <c r="D75" s="29" t="s">
        <v>36</v>
      </c>
      <c r="E75" s="22">
        <v>0</v>
      </c>
      <c r="F75" s="32">
        <v>1</v>
      </c>
      <c r="G75" s="32">
        <v>0.91669999999999996</v>
      </c>
    </row>
    <row r="76" spans="1:7" ht="15" thickBot="1" x14ac:dyDescent="0.35">
      <c r="A76" s="122"/>
      <c r="B76" s="13" t="s">
        <v>14</v>
      </c>
      <c r="C76" s="26">
        <v>0.60509999999999997</v>
      </c>
      <c r="D76" s="26">
        <v>0.55259999999999998</v>
      </c>
      <c r="E76" s="26">
        <v>0.375</v>
      </c>
      <c r="F76" s="35">
        <v>0.75370000000000004</v>
      </c>
      <c r="G76" s="35">
        <v>0.7641</v>
      </c>
    </row>
    <row r="78" spans="1:7" x14ac:dyDescent="0.3">
      <c r="A78" t="s">
        <v>47</v>
      </c>
    </row>
    <row r="79" spans="1:7" x14ac:dyDescent="0.3">
      <c r="A79" t="s">
        <v>57</v>
      </c>
    </row>
    <row r="80" spans="1:7" ht="14.4" customHeight="1" x14ac:dyDescent="0.3">
      <c r="A80" s="144" t="s">
        <v>56</v>
      </c>
      <c r="B80" s="143"/>
      <c r="C80" s="143"/>
      <c r="D80" s="143"/>
    </row>
    <row r="82" spans="1:1" x14ac:dyDescent="0.3">
      <c r="A82" s="110" t="s">
        <v>49</v>
      </c>
    </row>
    <row r="83" spans="1:1" x14ac:dyDescent="0.3">
      <c r="A83" s="111">
        <v>41865</v>
      </c>
    </row>
  </sheetData>
  <mergeCells count="9">
    <mergeCell ref="A1:G1"/>
    <mergeCell ref="A59:A67"/>
    <mergeCell ref="A68:A76"/>
    <mergeCell ref="A5:A13"/>
    <mergeCell ref="A14:A22"/>
    <mergeCell ref="A23:A31"/>
    <mergeCell ref="A32:A40"/>
    <mergeCell ref="A41:A49"/>
    <mergeCell ref="A50:A58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zoomScale="78" zoomScaleNormal="78" workbookViewId="0">
      <selection sqref="A1:D2"/>
    </sheetView>
  </sheetViews>
  <sheetFormatPr defaultRowHeight="14.4" x14ac:dyDescent="0.3"/>
  <cols>
    <col min="1" max="1" width="24.5546875" customWidth="1"/>
    <col min="2" max="2" width="20.33203125" bestFit="1" customWidth="1"/>
    <col min="3" max="4" width="22" bestFit="1" customWidth="1"/>
  </cols>
  <sheetData>
    <row r="1" spans="1:4" ht="21" customHeight="1" x14ac:dyDescent="0.3">
      <c r="A1" s="133" t="s">
        <v>54</v>
      </c>
      <c r="B1" s="134"/>
      <c r="C1" s="134"/>
      <c r="D1" s="135"/>
    </row>
    <row r="2" spans="1:4" ht="15" customHeight="1" x14ac:dyDescent="0.3">
      <c r="A2" s="136"/>
      <c r="B2" s="137"/>
      <c r="C2" s="137"/>
      <c r="D2" s="138"/>
    </row>
    <row r="3" spans="1:4" ht="22.8" customHeight="1" thickBot="1" x14ac:dyDescent="0.35">
      <c r="A3" s="139" t="s">
        <v>53</v>
      </c>
      <c r="B3" s="140"/>
      <c r="C3" s="140"/>
      <c r="D3" s="141"/>
    </row>
    <row r="4" spans="1:4" ht="16.2" thickBot="1" x14ac:dyDescent="0.35">
      <c r="A4" s="50"/>
      <c r="B4" s="44"/>
      <c r="C4" s="74" t="s">
        <v>38</v>
      </c>
      <c r="D4" s="51" t="s">
        <v>42</v>
      </c>
    </row>
    <row r="5" spans="1:4" x14ac:dyDescent="0.3">
      <c r="A5" s="120" t="s">
        <v>0</v>
      </c>
      <c r="B5" s="9" t="s">
        <v>6</v>
      </c>
      <c r="C5" s="21">
        <v>0.25</v>
      </c>
      <c r="D5" s="31">
        <v>0.28570000000000001</v>
      </c>
    </row>
    <row r="6" spans="1:4" x14ac:dyDescent="0.3">
      <c r="A6" s="121"/>
      <c r="B6" s="10" t="s">
        <v>7</v>
      </c>
      <c r="C6" s="22">
        <v>0.61399999999999999</v>
      </c>
      <c r="D6" s="32">
        <v>0.57010000000000005</v>
      </c>
    </row>
    <row r="7" spans="1:4" x14ac:dyDescent="0.3">
      <c r="A7" s="121"/>
      <c r="B7" s="11" t="s">
        <v>8</v>
      </c>
      <c r="C7" s="23">
        <v>0.55559999999999998</v>
      </c>
      <c r="D7" s="33">
        <v>0.1429</v>
      </c>
    </row>
    <row r="8" spans="1:4" x14ac:dyDescent="0.3">
      <c r="A8" s="121"/>
      <c r="B8" s="10" t="s">
        <v>9</v>
      </c>
      <c r="C8" s="22">
        <v>0</v>
      </c>
      <c r="D8" s="38" t="s">
        <v>36</v>
      </c>
    </row>
    <row r="9" spans="1:4" x14ac:dyDescent="0.3">
      <c r="A9" s="121"/>
      <c r="B9" s="11" t="s">
        <v>26</v>
      </c>
      <c r="C9" s="28" t="s">
        <v>36</v>
      </c>
      <c r="D9" s="39">
        <v>1</v>
      </c>
    </row>
    <row r="10" spans="1:4" x14ac:dyDescent="0.3">
      <c r="A10" s="121"/>
      <c r="B10" s="10" t="s">
        <v>11</v>
      </c>
      <c r="C10" s="22">
        <v>0</v>
      </c>
      <c r="D10" s="38" t="s">
        <v>36</v>
      </c>
    </row>
    <row r="11" spans="1:4" x14ac:dyDescent="0.3">
      <c r="A11" s="121"/>
      <c r="B11" s="12" t="s">
        <v>28</v>
      </c>
      <c r="C11" s="36" t="s">
        <v>36</v>
      </c>
      <c r="D11" s="41" t="s">
        <v>36</v>
      </c>
    </row>
    <row r="12" spans="1:4" x14ac:dyDescent="0.3">
      <c r="A12" s="121"/>
      <c r="B12" s="10" t="s">
        <v>10</v>
      </c>
      <c r="C12" s="29" t="s">
        <v>36</v>
      </c>
      <c r="D12" s="38" t="s">
        <v>36</v>
      </c>
    </row>
    <row r="13" spans="1:4" ht="15" thickBot="1" x14ac:dyDescent="0.35">
      <c r="A13" s="122"/>
      <c r="B13" s="13" t="s">
        <v>14</v>
      </c>
      <c r="C13" s="26">
        <v>0.58020000000000005</v>
      </c>
      <c r="D13" s="35">
        <v>0.53280000000000005</v>
      </c>
    </row>
    <row r="14" spans="1:4" x14ac:dyDescent="0.3">
      <c r="A14" s="120" t="s">
        <v>1</v>
      </c>
      <c r="B14" s="9" t="s">
        <v>6</v>
      </c>
      <c r="C14" s="21">
        <v>0.47060000000000002</v>
      </c>
      <c r="D14" s="31">
        <v>0.52629999999999999</v>
      </c>
    </row>
    <row r="15" spans="1:4" x14ac:dyDescent="0.3">
      <c r="A15" s="121"/>
      <c r="B15" s="10" t="s">
        <v>7</v>
      </c>
      <c r="C15" s="22">
        <v>0.3725</v>
      </c>
      <c r="D15" s="32">
        <v>0.54239999999999999</v>
      </c>
    </row>
    <row r="16" spans="1:4" x14ac:dyDescent="0.3">
      <c r="A16" s="121"/>
      <c r="B16" s="11" t="s">
        <v>8</v>
      </c>
      <c r="C16" s="23">
        <v>0.52380000000000004</v>
      </c>
      <c r="D16" s="33">
        <v>0.45</v>
      </c>
    </row>
    <row r="17" spans="1:4" x14ac:dyDescent="0.3">
      <c r="A17" s="121"/>
      <c r="B17" s="10" t="s">
        <v>9</v>
      </c>
      <c r="C17" s="29" t="s">
        <v>36</v>
      </c>
      <c r="D17" s="38">
        <v>0.5</v>
      </c>
    </row>
    <row r="18" spans="1:4" x14ac:dyDescent="0.3">
      <c r="A18" s="121"/>
      <c r="B18" s="11" t="s">
        <v>26</v>
      </c>
      <c r="C18" s="23">
        <v>0</v>
      </c>
      <c r="D18" s="33">
        <v>1</v>
      </c>
    </row>
    <row r="19" spans="1:4" x14ac:dyDescent="0.3">
      <c r="A19" s="121"/>
      <c r="B19" s="10" t="s">
        <v>11</v>
      </c>
      <c r="C19" s="22">
        <v>0.33329999999999999</v>
      </c>
      <c r="D19" s="32">
        <v>0.33329999999999999</v>
      </c>
    </row>
    <row r="20" spans="1:4" x14ac:dyDescent="0.3">
      <c r="A20" s="121"/>
      <c r="B20" s="12" t="s">
        <v>28</v>
      </c>
      <c r="C20" s="24" t="s">
        <v>36</v>
      </c>
      <c r="D20" s="41" t="s">
        <v>36</v>
      </c>
    </row>
    <row r="21" spans="1:4" x14ac:dyDescent="0.3">
      <c r="A21" s="121"/>
      <c r="B21" s="10" t="s">
        <v>10</v>
      </c>
      <c r="C21" s="27">
        <v>0</v>
      </c>
      <c r="D21" s="48">
        <v>1</v>
      </c>
    </row>
    <row r="22" spans="1:4" ht="15" thickBot="1" x14ac:dyDescent="0.35">
      <c r="A22" s="122"/>
      <c r="B22" s="13" t="s">
        <v>14</v>
      </c>
      <c r="C22" s="26">
        <v>0.41959999999999997</v>
      </c>
      <c r="D22" s="35">
        <v>0.52380000000000004</v>
      </c>
    </row>
    <row r="23" spans="1:4" x14ac:dyDescent="0.3">
      <c r="A23" s="120" t="s">
        <v>2</v>
      </c>
      <c r="B23" s="9" t="s">
        <v>6</v>
      </c>
      <c r="C23" s="21">
        <v>0.57140000000000002</v>
      </c>
      <c r="D23" s="31">
        <v>0.57140000000000002</v>
      </c>
    </row>
    <row r="24" spans="1:4" x14ac:dyDescent="0.3">
      <c r="A24" s="121"/>
      <c r="B24" s="10" t="s">
        <v>7</v>
      </c>
      <c r="C24" s="22">
        <v>0.6512</v>
      </c>
      <c r="D24" s="32">
        <v>0.43590000000000001</v>
      </c>
    </row>
    <row r="25" spans="1:4" x14ac:dyDescent="0.3">
      <c r="A25" s="121"/>
      <c r="B25" s="11" t="s">
        <v>8</v>
      </c>
      <c r="C25" s="23">
        <v>0.75</v>
      </c>
      <c r="D25" s="33">
        <v>0.46150000000000002</v>
      </c>
    </row>
    <row r="26" spans="1:4" x14ac:dyDescent="0.3">
      <c r="A26" s="121"/>
      <c r="B26" s="10" t="s">
        <v>9</v>
      </c>
      <c r="C26" s="29" t="s">
        <v>36</v>
      </c>
      <c r="D26" s="38" t="s">
        <v>36</v>
      </c>
    </row>
    <row r="27" spans="1:4" x14ac:dyDescent="0.3">
      <c r="A27" s="121"/>
      <c r="B27" s="11" t="s">
        <v>26</v>
      </c>
      <c r="C27" s="23">
        <v>0</v>
      </c>
      <c r="D27" s="33">
        <v>0</v>
      </c>
    </row>
    <row r="28" spans="1:4" x14ac:dyDescent="0.3">
      <c r="A28" s="121"/>
      <c r="B28" s="10" t="s">
        <v>11</v>
      </c>
      <c r="C28" s="29" t="s">
        <v>36</v>
      </c>
      <c r="D28" s="38" t="s">
        <v>36</v>
      </c>
    </row>
    <row r="29" spans="1:4" x14ac:dyDescent="0.3">
      <c r="A29" s="121"/>
      <c r="B29" s="12" t="s">
        <v>28</v>
      </c>
      <c r="C29" s="24">
        <v>0</v>
      </c>
      <c r="D29" s="41" t="s">
        <v>36</v>
      </c>
    </row>
    <row r="30" spans="1:4" x14ac:dyDescent="0.3">
      <c r="A30" s="121"/>
      <c r="B30" s="10" t="s">
        <v>10</v>
      </c>
      <c r="C30" s="27">
        <v>0.5</v>
      </c>
      <c r="D30" s="48">
        <v>1</v>
      </c>
    </row>
    <row r="31" spans="1:4" ht="15" thickBot="1" x14ac:dyDescent="0.35">
      <c r="A31" s="122"/>
      <c r="B31" s="13" t="s">
        <v>14</v>
      </c>
      <c r="C31" s="26">
        <v>0.62819999999999998</v>
      </c>
      <c r="D31" s="35">
        <v>0.45710000000000001</v>
      </c>
    </row>
    <row r="32" spans="1:4" x14ac:dyDescent="0.3">
      <c r="A32" s="124" t="s">
        <v>31</v>
      </c>
      <c r="B32" s="9" t="s">
        <v>6</v>
      </c>
      <c r="C32" s="21">
        <v>0</v>
      </c>
      <c r="D32" s="31">
        <v>0.57140000000000002</v>
      </c>
    </row>
    <row r="33" spans="1:4" x14ac:dyDescent="0.3">
      <c r="A33" s="125"/>
      <c r="B33" s="10" t="s">
        <v>7</v>
      </c>
      <c r="C33" s="22">
        <v>0.38100000000000001</v>
      </c>
      <c r="D33" s="32">
        <v>0.52380000000000004</v>
      </c>
    </row>
    <row r="34" spans="1:4" x14ac:dyDescent="0.3">
      <c r="A34" s="125"/>
      <c r="B34" s="11" t="s">
        <v>8</v>
      </c>
      <c r="C34" s="23">
        <v>0.5</v>
      </c>
      <c r="D34" s="33">
        <v>0.66669999999999996</v>
      </c>
    </row>
    <row r="35" spans="1:4" x14ac:dyDescent="0.3">
      <c r="A35" s="125"/>
      <c r="B35" s="10" t="s">
        <v>9</v>
      </c>
      <c r="C35" s="29" t="s">
        <v>36</v>
      </c>
      <c r="D35" s="38" t="s">
        <v>36</v>
      </c>
    </row>
    <row r="36" spans="1:4" x14ac:dyDescent="0.3">
      <c r="A36" s="125"/>
      <c r="B36" s="11" t="s">
        <v>26</v>
      </c>
      <c r="C36" s="28" t="s">
        <v>36</v>
      </c>
      <c r="D36" s="39" t="s">
        <v>36</v>
      </c>
    </row>
    <row r="37" spans="1:4" x14ac:dyDescent="0.3">
      <c r="A37" s="125"/>
      <c r="B37" s="10" t="s">
        <v>11</v>
      </c>
      <c r="C37" s="22">
        <v>0.5</v>
      </c>
      <c r="D37" s="38" t="s">
        <v>36</v>
      </c>
    </row>
    <row r="38" spans="1:4" x14ac:dyDescent="0.3">
      <c r="A38" s="125"/>
      <c r="B38" s="12" t="s">
        <v>28</v>
      </c>
      <c r="C38" s="36" t="s">
        <v>36</v>
      </c>
      <c r="D38" s="49">
        <v>1</v>
      </c>
    </row>
    <row r="39" spans="1:4" x14ac:dyDescent="0.3">
      <c r="A39" s="125"/>
      <c r="B39" s="10" t="s">
        <v>10</v>
      </c>
      <c r="C39" s="29" t="s">
        <v>36</v>
      </c>
      <c r="D39" s="48">
        <v>0</v>
      </c>
    </row>
    <row r="40" spans="1:4" ht="15" thickBot="1" x14ac:dyDescent="0.35">
      <c r="A40" s="126"/>
      <c r="B40" s="13" t="s">
        <v>14</v>
      </c>
      <c r="C40" s="26">
        <v>0.35289999999999999</v>
      </c>
      <c r="D40" s="35">
        <v>0.55559999999999998</v>
      </c>
    </row>
    <row r="41" spans="1:4" x14ac:dyDescent="0.3">
      <c r="A41" s="120" t="s">
        <v>3</v>
      </c>
      <c r="B41" s="9" t="s">
        <v>6</v>
      </c>
      <c r="C41" s="30" t="s">
        <v>36</v>
      </c>
      <c r="D41" s="40">
        <v>0</v>
      </c>
    </row>
    <row r="42" spans="1:4" x14ac:dyDescent="0.3">
      <c r="A42" s="121"/>
      <c r="B42" s="10" t="s">
        <v>7</v>
      </c>
      <c r="C42" s="22">
        <v>0.22220000000000001</v>
      </c>
      <c r="D42" s="32">
        <v>0.4</v>
      </c>
    </row>
    <row r="43" spans="1:4" x14ac:dyDescent="0.3">
      <c r="A43" s="121"/>
      <c r="B43" s="11" t="s">
        <v>8</v>
      </c>
      <c r="C43" s="23">
        <v>0</v>
      </c>
      <c r="D43" s="33">
        <v>1</v>
      </c>
    </row>
    <row r="44" spans="1:4" x14ac:dyDescent="0.3">
      <c r="A44" s="121"/>
      <c r="B44" s="10" t="s">
        <v>9</v>
      </c>
      <c r="C44" s="29" t="s">
        <v>36</v>
      </c>
      <c r="D44" s="38" t="s">
        <v>36</v>
      </c>
    </row>
    <row r="45" spans="1:4" x14ac:dyDescent="0.3">
      <c r="A45" s="121"/>
      <c r="B45" s="11" t="s">
        <v>26</v>
      </c>
      <c r="C45" s="28" t="s">
        <v>36</v>
      </c>
      <c r="D45" s="39" t="s">
        <v>36</v>
      </c>
    </row>
    <row r="46" spans="1:4" x14ac:dyDescent="0.3">
      <c r="A46" s="121"/>
      <c r="B46" s="10" t="s">
        <v>11</v>
      </c>
      <c r="C46" s="29" t="s">
        <v>36</v>
      </c>
      <c r="D46" s="38" t="s">
        <v>36</v>
      </c>
    </row>
    <row r="47" spans="1:4" x14ac:dyDescent="0.3">
      <c r="A47" s="121"/>
      <c r="B47" s="12" t="s">
        <v>28</v>
      </c>
      <c r="C47" s="28" t="s">
        <v>36</v>
      </c>
      <c r="D47" s="41" t="s">
        <v>36</v>
      </c>
    </row>
    <row r="48" spans="1:4" x14ac:dyDescent="0.3">
      <c r="A48" s="121"/>
      <c r="B48" s="10" t="s">
        <v>10</v>
      </c>
      <c r="C48" s="29" t="s">
        <v>36</v>
      </c>
      <c r="D48" s="38" t="s">
        <v>36</v>
      </c>
    </row>
    <row r="49" spans="1:4" ht="15" thickBot="1" x14ac:dyDescent="0.35">
      <c r="A49" s="122"/>
      <c r="B49" s="13" t="s">
        <v>14</v>
      </c>
      <c r="C49" s="26">
        <v>0.18179999999999999</v>
      </c>
      <c r="D49" s="35">
        <v>0.42859999999999998</v>
      </c>
    </row>
    <row r="50" spans="1:4" x14ac:dyDescent="0.3">
      <c r="A50" s="120" t="s">
        <v>4</v>
      </c>
      <c r="B50" s="9" t="s">
        <v>6</v>
      </c>
      <c r="C50" s="21">
        <v>0.25</v>
      </c>
      <c r="D50" s="31">
        <v>0</v>
      </c>
    </row>
    <row r="51" spans="1:4" x14ac:dyDescent="0.3">
      <c r="A51" s="121"/>
      <c r="B51" s="10" t="s">
        <v>7</v>
      </c>
      <c r="C51" s="22">
        <v>0.66669999999999996</v>
      </c>
      <c r="D51" s="32">
        <v>0.72219999999999995</v>
      </c>
    </row>
    <row r="52" spans="1:4" x14ac:dyDescent="0.3">
      <c r="A52" s="121"/>
      <c r="B52" s="11" t="s">
        <v>8</v>
      </c>
      <c r="C52" s="23">
        <v>0.6</v>
      </c>
      <c r="D52" s="33">
        <v>0.5</v>
      </c>
    </row>
    <row r="53" spans="1:4" x14ac:dyDescent="0.3">
      <c r="A53" s="121"/>
      <c r="B53" s="10" t="s">
        <v>9</v>
      </c>
      <c r="C53" s="29" t="s">
        <v>36</v>
      </c>
      <c r="D53" s="38" t="s">
        <v>36</v>
      </c>
    </row>
    <row r="54" spans="1:4" x14ac:dyDescent="0.3">
      <c r="A54" s="121"/>
      <c r="B54" s="11" t="s">
        <v>26</v>
      </c>
      <c r="C54" s="28" t="s">
        <v>36</v>
      </c>
      <c r="D54" s="39" t="s">
        <v>36</v>
      </c>
    </row>
    <row r="55" spans="1:4" x14ac:dyDescent="0.3">
      <c r="A55" s="121"/>
      <c r="B55" s="10" t="s">
        <v>11</v>
      </c>
      <c r="C55" s="29" t="s">
        <v>36</v>
      </c>
      <c r="D55" s="38" t="s">
        <v>36</v>
      </c>
    </row>
    <row r="56" spans="1:4" x14ac:dyDescent="0.3">
      <c r="A56" s="121"/>
      <c r="B56" s="12" t="s">
        <v>28</v>
      </c>
      <c r="C56" s="36" t="s">
        <v>36</v>
      </c>
      <c r="D56" s="41" t="s">
        <v>36</v>
      </c>
    </row>
    <row r="57" spans="1:4" x14ac:dyDescent="0.3">
      <c r="A57" s="121"/>
      <c r="B57" s="10" t="s">
        <v>10</v>
      </c>
      <c r="C57" s="29" t="s">
        <v>36</v>
      </c>
      <c r="D57" s="38" t="s">
        <v>36</v>
      </c>
    </row>
    <row r="58" spans="1:4" ht="15" thickBot="1" x14ac:dyDescent="0.35">
      <c r="A58" s="122"/>
      <c r="B58" s="13" t="s">
        <v>14</v>
      </c>
      <c r="C58" s="26">
        <v>0.57140000000000002</v>
      </c>
      <c r="D58" s="35">
        <v>0.61539999999999995</v>
      </c>
    </row>
    <row r="59" spans="1:4" x14ac:dyDescent="0.3">
      <c r="A59" s="120" t="s">
        <v>5</v>
      </c>
      <c r="B59" s="9" t="s">
        <v>6</v>
      </c>
      <c r="C59" s="21">
        <v>0</v>
      </c>
      <c r="D59" s="31">
        <v>0</v>
      </c>
    </row>
    <row r="60" spans="1:4" x14ac:dyDescent="0.3">
      <c r="A60" s="121"/>
      <c r="B60" s="10" t="s">
        <v>7</v>
      </c>
      <c r="C60" s="22">
        <v>0.45450000000000002</v>
      </c>
      <c r="D60" s="32">
        <v>0.55559999999999998</v>
      </c>
    </row>
    <row r="61" spans="1:4" x14ac:dyDescent="0.3">
      <c r="A61" s="121"/>
      <c r="B61" s="11" t="s">
        <v>8</v>
      </c>
      <c r="C61" s="23">
        <v>0</v>
      </c>
      <c r="D61" s="33">
        <v>0</v>
      </c>
    </row>
    <row r="62" spans="1:4" x14ac:dyDescent="0.3">
      <c r="A62" s="121"/>
      <c r="B62" s="10" t="s">
        <v>9</v>
      </c>
      <c r="C62" s="29" t="s">
        <v>36</v>
      </c>
      <c r="D62" s="38" t="s">
        <v>36</v>
      </c>
    </row>
    <row r="63" spans="1:4" x14ac:dyDescent="0.3">
      <c r="A63" s="121"/>
      <c r="B63" s="11" t="s">
        <v>26</v>
      </c>
      <c r="C63" s="28" t="s">
        <v>36</v>
      </c>
      <c r="D63" s="39" t="s">
        <v>36</v>
      </c>
    </row>
    <row r="64" spans="1:4" x14ac:dyDescent="0.3">
      <c r="A64" s="121"/>
      <c r="B64" s="10" t="s">
        <v>11</v>
      </c>
      <c r="C64" s="29" t="s">
        <v>36</v>
      </c>
      <c r="D64" s="38">
        <v>0</v>
      </c>
    </row>
    <row r="65" spans="1:4" x14ac:dyDescent="0.3">
      <c r="A65" s="121"/>
      <c r="B65" s="12" t="s">
        <v>28</v>
      </c>
      <c r="C65" s="36" t="s">
        <v>36</v>
      </c>
      <c r="D65" s="41" t="s">
        <v>36</v>
      </c>
    </row>
    <row r="66" spans="1:4" x14ac:dyDescent="0.3">
      <c r="A66" s="121"/>
      <c r="B66" s="10" t="s">
        <v>10</v>
      </c>
      <c r="C66" s="29" t="s">
        <v>36</v>
      </c>
      <c r="D66" s="38" t="s">
        <v>36</v>
      </c>
    </row>
    <row r="67" spans="1:4" ht="15" thickBot="1" x14ac:dyDescent="0.35">
      <c r="A67" s="122"/>
      <c r="B67" s="13" t="s">
        <v>14</v>
      </c>
      <c r="C67" s="26">
        <v>0.3125</v>
      </c>
      <c r="D67" s="35">
        <v>0.41670000000000001</v>
      </c>
    </row>
    <row r="68" spans="1:4" x14ac:dyDescent="0.3">
      <c r="A68" s="120" t="s">
        <v>27</v>
      </c>
      <c r="B68" s="9" t="s">
        <v>6</v>
      </c>
      <c r="C68" s="21">
        <v>0.4194</v>
      </c>
      <c r="D68" s="31">
        <v>0.47060000000000002</v>
      </c>
    </row>
    <row r="69" spans="1:4" x14ac:dyDescent="0.3">
      <c r="A69" s="121"/>
      <c r="B69" s="10" t="s">
        <v>7</v>
      </c>
      <c r="C69" s="22">
        <v>0.53639999999999999</v>
      </c>
      <c r="D69" s="32">
        <v>0.54679999999999995</v>
      </c>
    </row>
    <row r="70" spans="1:4" x14ac:dyDescent="0.3">
      <c r="A70" s="121"/>
      <c r="B70" s="11" t="s">
        <v>8</v>
      </c>
      <c r="C70" s="23">
        <v>0.53969999999999996</v>
      </c>
      <c r="D70" s="33">
        <v>0.42859999999999998</v>
      </c>
    </row>
    <row r="71" spans="1:4" x14ac:dyDescent="0.3">
      <c r="A71" s="121"/>
      <c r="B71" s="10" t="s">
        <v>9</v>
      </c>
      <c r="C71" s="22">
        <v>0</v>
      </c>
      <c r="D71" s="32">
        <v>0.5</v>
      </c>
    </row>
    <row r="72" spans="1:4" x14ac:dyDescent="0.3">
      <c r="A72" s="121"/>
      <c r="B72" s="11" t="s">
        <v>26</v>
      </c>
      <c r="C72" s="23">
        <v>0</v>
      </c>
      <c r="D72" s="33">
        <v>0.4</v>
      </c>
    </row>
    <row r="73" spans="1:4" x14ac:dyDescent="0.3">
      <c r="A73" s="121"/>
      <c r="B73" s="10" t="s">
        <v>11</v>
      </c>
      <c r="C73" s="22">
        <v>0.33329999999999999</v>
      </c>
      <c r="D73" s="32">
        <v>0.2</v>
      </c>
    </row>
    <row r="74" spans="1:4" x14ac:dyDescent="0.3">
      <c r="A74" s="121"/>
      <c r="B74" s="12" t="s">
        <v>28</v>
      </c>
      <c r="C74" s="24">
        <v>0</v>
      </c>
      <c r="D74" s="49">
        <v>1</v>
      </c>
    </row>
    <row r="75" spans="1:4" x14ac:dyDescent="0.3">
      <c r="A75" s="121"/>
      <c r="B75" s="10" t="s">
        <v>10</v>
      </c>
      <c r="C75" s="27">
        <v>0.33329999999999999</v>
      </c>
      <c r="D75" s="48">
        <v>0.66669999999999996</v>
      </c>
    </row>
    <row r="76" spans="1:4" ht="15" thickBot="1" x14ac:dyDescent="0.35">
      <c r="A76" s="122"/>
      <c r="B76" s="13" t="s">
        <v>14</v>
      </c>
      <c r="C76" s="26">
        <v>0.50370000000000004</v>
      </c>
      <c r="D76" s="35">
        <v>0.51539999999999997</v>
      </c>
    </row>
    <row r="78" spans="1:4" x14ac:dyDescent="0.3">
      <c r="A78" t="s">
        <v>47</v>
      </c>
    </row>
    <row r="79" spans="1:4" x14ac:dyDescent="0.3">
      <c r="A79" t="s">
        <v>57</v>
      </c>
    </row>
    <row r="80" spans="1:4" ht="31.2" customHeight="1" x14ac:dyDescent="0.3">
      <c r="A80" s="142" t="s">
        <v>55</v>
      </c>
      <c r="B80" s="142"/>
      <c r="C80" s="142"/>
      <c r="D80" s="142"/>
    </row>
    <row r="82" spans="1:1" x14ac:dyDescent="0.3">
      <c r="A82" s="110" t="s">
        <v>49</v>
      </c>
    </row>
    <row r="83" spans="1:1" x14ac:dyDescent="0.3">
      <c r="A83" s="111">
        <v>41865</v>
      </c>
    </row>
  </sheetData>
  <mergeCells count="11">
    <mergeCell ref="A1:D2"/>
    <mergeCell ref="A3:D3"/>
    <mergeCell ref="A80:D80"/>
    <mergeCell ref="A50:A58"/>
    <mergeCell ref="A59:A67"/>
    <mergeCell ref="A68:A76"/>
    <mergeCell ref="A5:A13"/>
    <mergeCell ref="A14:A22"/>
    <mergeCell ref="A23:A31"/>
    <mergeCell ref="A32:A40"/>
    <mergeCell ref="A41:A4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Enroll_Ethnicity</vt:lpstr>
      <vt:lpstr>Enroll_Gender</vt:lpstr>
      <vt:lpstr>Enroll_Classification</vt:lpstr>
      <vt:lpstr>1-yr Retention Rates</vt:lpstr>
      <vt:lpstr>6-yr Graduation Rates</vt:lpstr>
    </vt:vector>
  </TitlesOfParts>
  <Company>Sam Houston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Voth, Alacia</dc:creator>
  <cp:lastModifiedBy>Donna Artho</cp:lastModifiedBy>
  <cp:lastPrinted>2013-08-15T18:11:10Z</cp:lastPrinted>
  <dcterms:created xsi:type="dcterms:W3CDTF">2013-07-26T16:20:10Z</dcterms:created>
  <dcterms:modified xsi:type="dcterms:W3CDTF">2014-08-15T17:03:07Z</dcterms:modified>
</cp:coreProperties>
</file>