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2505" yWindow="-60" windowWidth="11415" windowHeight="7725" activeTab="1"/>
  </bookViews>
  <sheets>
    <sheet name="Sheet1" sheetId="2" r:id="rId1"/>
    <sheet name="Recovered_Sheet1" sheetId="1" r:id="rId2"/>
  </sheets>
  <definedNames>
    <definedName name="_xlnm.Print_Titles" localSheetId="1">Recovered_Sheet1!$1:$4</definedName>
  </definedNames>
  <calcPr calcId="125725"/>
</workbook>
</file>

<file path=xl/calcChain.xml><?xml version="1.0" encoding="utf-8"?>
<calcChain xmlns="http://schemas.openxmlformats.org/spreadsheetml/2006/main">
  <c r="E38" i="1"/>
  <c r="F38"/>
  <c r="G38" l="1"/>
  <c r="F83"/>
  <c r="G123"/>
  <c r="F123"/>
  <c r="G83"/>
  <c r="E83"/>
  <c r="E49"/>
  <c r="G60"/>
  <c r="G49"/>
  <c r="G128"/>
  <c r="G133"/>
  <c r="F60"/>
  <c r="F49"/>
  <c r="F128"/>
  <c r="F133"/>
  <c r="E60"/>
  <c r="E123"/>
  <c r="E128"/>
  <c r="E133"/>
  <c r="E58"/>
  <c r="J123"/>
  <c r="J89"/>
  <c r="L89"/>
  <c r="M89" s="1"/>
  <c r="J73"/>
  <c r="L73"/>
  <c r="M73" s="1"/>
  <c r="J128"/>
  <c r="J127"/>
  <c r="D132"/>
  <c r="J48"/>
  <c r="L48"/>
  <c r="M48" s="1"/>
  <c r="D131"/>
  <c r="D57"/>
  <c r="J57"/>
  <c r="L57"/>
  <c r="M57" s="1"/>
  <c r="F58"/>
  <c r="G58"/>
  <c r="J124"/>
  <c r="L124"/>
  <c r="M124" s="1"/>
  <c r="J125"/>
  <c r="L125"/>
  <c r="M125" s="1"/>
  <c r="J133"/>
  <c r="L133"/>
  <c r="M133" s="1"/>
  <c r="J135"/>
  <c r="L135"/>
  <c r="M135" s="1"/>
  <c r="E138" l="1"/>
  <c r="G138"/>
  <c r="F138"/>
  <c r="N48"/>
  <c r="N135"/>
  <c r="N125"/>
  <c r="N89"/>
  <c r="N133"/>
  <c r="N124"/>
  <c r="N57"/>
  <c r="N73"/>
</calcChain>
</file>

<file path=xl/sharedStrings.xml><?xml version="1.0" encoding="utf-8"?>
<sst xmlns="http://schemas.openxmlformats.org/spreadsheetml/2006/main" count="411" uniqueCount="179">
  <si>
    <t>PRESENT</t>
  </si>
  <si>
    <t>NEW</t>
  </si>
  <si>
    <t>RND</t>
  </si>
  <si>
    <t>DIFF</t>
  </si>
  <si>
    <t>NAME</t>
  </si>
  <si>
    <t>SALARY</t>
  </si>
  <si>
    <t>RANK</t>
  </si>
  <si>
    <t>PROG</t>
  </si>
  <si>
    <t>ARTS &amp; SCIENCES</t>
  </si>
  <si>
    <t>TOTAL, ARTS &amp; SCIENCES</t>
  </si>
  <si>
    <t>BUSINESS ADMINISTRATION</t>
  </si>
  <si>
    <t>TOTAL, BUSINESS ADMINISTRATION</t>
  </si>
  <si>
    <t>CRIMINAL JUSTICE</t>
  </si>
  <si>
    <t>CJ</t>
  </si>
  <si>
    <t>TOTAL, CRIMINAL JUSTICE</t>
  </si>
  <si>
    <t>NEWTON GRESHAM LIBRARY</t>
  </si>
  <si>
    <t>TOTAL, NEWTON GRESHAM LIBRARY</t>
  </si>
  <si>
    <t>GRAND TOTAL</t>
  </si>
  <si>
    <t>VPAA</t>
  </si>
  <si>
    <t>DEAN</t>
  </si>
  <si>
    <t>ASST</t>
  </si>
  <si>
    <t>Dr. Pamela Diamond</t>
  </si>
  <si>
    <t>REC ADJ</t>
  </si>
  <si>
    <t>SHSU-PRES</t>
  </si>
  <si>
    <t>UNIVERSITY COSTS</t>
  </si>
  <si>
    <t>TOTAL, UNIVERSITY COSTS</t>
  </si>
  <si>
    <t>TOTAL, INSTRUCTIONAL RESERVE</t>
  </si>
  <si>
    <t>None</t>
  </si>
  <si>
    <t>DEG</t>
  </si>
  <si>
    <t>HUMANITIES AND SOCIAL SCIENCES</t>
  </si>
  <si>
    <t>TOTAL, HUMANITIES AND SOCIAL SCIENCES</t>
  </si>
  <si>
    <t>TOTAL, EDUCATION</t>
  </si>
  <si>
    <t>CHAIR</t>
  </si>
  <si>
    <t>L</t>
  </si>
  <si>
    <t>CUPA 2007-08 Nat'l Faculty Salary Survey</t>
  </si>
  <si>
    <t xml:space="preserve">ALISE-Association for Library and Information Science Education 2003-04 </t>
  </si>
  <si>
    <t xml:space="preserve"> </t>
  </si>
  <si>
    <t>EDUCATION</t>
  </si>
  <si>
    <t>CUPA 2008-09 Nat'l Faculty Salary Survey</t>
  </si>
  <si>
    <t>AAUP 2007-08</t>
  </si>
  <si>
    <t>AAUP 2002-03</t>
  </si>
  <si>
    <t>American Sociology Association 2005-06</t>
  </si>
  <si>
    <t>OSU National Salary Survey</t>
  </si>
  <si>
    <t>Palm Media:  Opportunities in Forensic Science</t>
  </si>
  <si>
    <t>Andrea Foster</t>
  </si>
  <si>
    <t>C I</t>
  </si>
  <si>
    <t>EDL</t>
  </si>
  <si>
    <t>H-KIN</t>
  </si>
  <si>
    <t>LLSP</t>
  </si>
  <si>
    <t>L S</t>
  </si>
  <si>
    <t>PHD</t>
  </si>
  <si>
    <t>Stacey L. Edmonson</t>
  </si>
  <si>
    <t>EDD</t>
  </si>
  <si>
    <t>PROF</t>
  </si>
  <si>
    <t>Brent Estes</t>
  </si>
  <si>
    <t>Helen Berg</t>
  </si>
  <si>
    <t>Mary A. Bell</t>
  </si>
  <si>
    <t>ASSOC</t>
  </si>
  <si>
    <t>Joanna Fountain</t>
  </si>
  <si>
    <t>Tricia Kuon</t>
  </si>
  <si>
    <t>Teri Lesesne</t>
  </si>
  <si>
    <t>James Hynes</t>
  </si>
  <si>
    <t>Kimberly LaPrairie</t>
  </si>
  <si>
    <t>Marilyn Rice</t>
  </si>
  <si>
    <t>Alice M. Fisher</t>
  </si>
  <si>
    <t>Cynthia M. Garcia</t>
  </si>
  <si>
    <t>Mark Gaus</t>
  </si>
  <si>
    <t>Jose A. Santiago</t>
  </si>
  <si>
    <t>Matthew Wagner</t>
  </si>
  <si>
    <t>Debra P. Price</t>
  </si>
  <si>
    <t>Jessica A. Rueter</t>
  </si>
  <si>
    <t>Nancy K. Votteler</t>
  </si>
  <si>
    <t>AGR</t>
  </si>
  <si>
    <t>Beverly</t>
  </si>
  <si>
    <t>Muller</t>
  </si>
  <si>
    <t>Lane</t>
  </si>
  <si>
    <t>ART</t>
  </si>
  <si>
    <t>BIO</t>
  </si>
  <si>
    <t>Arney</t>
  </si>
  <si>
    <t>CHM</t>
  </si>
  <si>
    <t>Norman</t>
  </si>
  <si>
    <t>White</t>
  </si>
  <si>
    <t>C S</t>
  </si>
  <si>
    <t>MTH-STA</t>
  </si>
  <si>
    <t>Garcia, L</t>
  </si>
  <si>
    <t>Garcia, R</t>
  </si>
  <si>
    <t>Fang</t>
  </si>
  <si>
    <t>PHY</t>
  </si>
  <si>
    <t>THR</t>
  </si>
  <si>
    <t>Marsh</t>
  </si>
  <si>
    <t>McTier</t>
  </si>
  <si>
    <t>Prior</t>
  </si>
  <si>
    <t>DNC</t>
  </si>
  <si>
    <t>Pontius</t>
  </si>
  <si>
    <t>CUPA 2009-10 Nat'l Faculty Salary Survey</t>
  </si>
  <si>
    <t>NATIONAL AVERAGE SOURCE*</t>
  </si>
  <si>
    <t>Richard S. Bello</t>
  </si>
  <si>
    <t>COMM</t>
  </si>
  <si>
    <t>James D. Ragsdale, Jr.</t>
  </si>
  <si>
    <t>N/A</t>
  </si>
  <si>
    <t>Terry M. Thibodeaux</t>
  </si>
  <si>
    <t>Shuangyue Zhang</t>
  </si>
  <si>
    <t>Ira Robet Adams</t>
  </si>
  <si>
    <t>AAUP</t>
  </si>
  <si>
    <t>ENG</t>
  </si>
  <si>
    <t>Kimberly K. Bell</t>
  </si>
  <si>
    <t>Paul Child</t>
  </si>
  <si>
    <t>Lee Courtney</t>
  </si>
  <si>
    <t>Robert Donahoo</t>
  </si>
  <si>
    <t>Julie E. Hall</t>
  </si>
  <si>
    <t>Deborah Phelps</t>
  </si>
  <si>
    <t>S. Melissa Morphew</t>
  </si>
  <si>
    <t>Shemak</t>
  </si>
  <si>
    <t>Journal of American Dietetic Association</t>
  </si>
  <si>
    <t>Valencia Browning-Keen</t>
  </si>
  <si>
    <t>FCS</t>
  </si>
  <si>
    <t>James G. Landa</t>
  </si>
  <si>
    <t>MFA</t>
  </si>
  <si>
    <t>Paula J. Tripp</t>
  </si>
  <si>
    <t>Madalina Akli</t>
  </si>
  <si>
    <t>F L</t>
  </si>
  <si>
    <t>Debra D. Andrist</t>
  </si>
  <si>
    <t>Yasser Derwiche Djazaerly</t>
  </si>
  <si>
    <t>Shirin Edwin</t>
  </si>
  <si>
    <t>James Frankki</t>
  </si>
  <si>
    <t>David R. Gerling</t>
  </si>
  <si>
    <t>Frieda Koeninger</t>
  </si>
  <si>
    <t>Alejandro Latinez</t>
  </si>
  <si>
    <t>Enrique Mallen</t>
  </si>
  <si>
    <t>Alcibiades G. Policarpo</t>
  </si>
  <si>
    <t>Kay Raymond</t>
  </si>
  <si>
    <t>Joaquin Rodriguez Barbera</t>
  </si>
  <si>
    <t>Rafael Saumell Munoz</t>
  </si>
  <si>
    <t>John C. Domino</t>
  </si>
  <si>
    <t>POL</t>
  </si>
  <si>
    <t>Masoud Kazemzadeh</t>
  </si>
  <si>
    <t>Tamera Waggener</t>
  </si>
  <si>
    <t>APA</t>
  </si>
  <si>
    <t>Mary Alice Conroy</t>
  </si>
  <si>
    <t>PSY</t>
  </si>
  <si>
    <t>Marsha Harman</t>
  </si>
  <si>
    <t>Douglas Constance</t>
  </si>
  <si>
    <t>SOC</t>
  </si>
  <si>
    <t>Furjen Deng</t>
  </si>
  <si>
    <t>AACSB 2009-10 Salary Survey</t>
  </si>
  <si>
    <t>Kurt Jesswein</t>
  </si>
  <si>
    <t>GBA-FIN</t>
  </si>
  <si>
    <t>Bala Maniam</t>
  </si>
  <si>
    <t>Joey Robertson</t>
  </si>
  <si>
    <t>JD</t>
  </si>
  <si>
    <t>ECO</t>
  </si>
  <si>
    <t>Lirong Liu</t>
  </si>
  <si>
    <t>Hiranya K. Nath</t>
  </si>
  <si>
    <t>Fidel Gonzalez</t>
  </si>
  <si>
    <t>Troy C. Quast</t>
  </si>
  <si>
    <t>Steve Cuvelier</t>
  </si>
  <si>
    <t>C J</t>
  </si>
  <si>
    <t>David Gangitano</t>
  </si>
  <si>
    <t>Howard Henderson</t>
  </si>
  <si>
    <t>Willard Oliver</t>
  </si>
  <si>
    <t>ADPCCJ Survey of Doctoral Programs</t>
  </si>
  <si>
    <t>Laura Avery</t>
  </si>
  <si>
    <t>Gregg Buck</t>
  </si>
  <si>
    <t>Andrew Noble</t>
  </si>
  <si>
    <t>Lawrence Smiglewski</t>
  </si>
  <si>
    <t>John Smith</t>
  </si>
  <si>
    <t>Aaron Lynne</t>
  </si>
  <si>
    <t>Christopher Randle</t>
  </si>
  <si>
    <t>John Alford</t>
  </si>
  <si>
    <t>Yuliya Babenko</t>
  </si>
  <si>
    <t>Beth Cory</t>
  </si>
  <si>
    <t>Lei Chen</t>
  </si>
  <si>
    <t>Hyuk Cho</t>
  </si>
  <si>
    <t>Li-Jen Shannon</t>
  </si>
  <si>
    <t>Cihan Varol</t>
  </si>
  <si>
    <t>Sybil Bucheli</t>
  </si>
  <si>
    <t>Patric Lawler</t>
  </si>
  <si>
    <t>Douglas Ullrich, Jr.</t>
  </si>
  <si>
    <t>Faruk Yildiz</t>
  </si>
</sst>
</file>

<file path=xl/styles.xml><?xml version="1.0" encoding="utf-8"?>
<styleSheet xmlns="http://schemas.openxmlformats.org/spreadsheetml/2006/main">
  <fonts count="9">
    <font>
      <sz val="10"/>
      <name val="Geneva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sz val="9"/>
      <color rgb="FFFF0000"/>
      <name val="Arial Narrow"/>
      <family val="2"/>
    </font>
    <font>
      <b/>
      <i/>
      <u/>
      <sz val="9"/>
      <name val="Arial Narrow"/>
      <family val="2"/>
    </font>
    <font>
      <b/>
      <i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38" fontId="3" fillId="0" borderId="0" xfId="0" applyNumberFormat="1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/>
    <xf numFmtId="3" fontId="4" fillId="0" borderId="2" xfId="0" applyNumberFormat="1" applyFont="1" applyFill="1" applyBorder="1"/>
    <xf numFmtId="38" fontId="4" fillId="0" borderId="2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3" fontId="5" fillId="0" borderId="0" xfId="0" applyNumberFormat="1" applyFont="1" applyFill="1" applyBorder="1"/>
    <xf numFmtId="38" fontId="5" fillId="0" borderId="0" xfId="0" applyNumberFormat="1" applyFont="1" applyFill="1" applyBorder="1"/>
    <xf numFmtId="0" fontId="6" fillId="0" borderId="2" xfId="0" applyFont="1" applyFill="1" applyBorder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Normal="100" workbookViewId="0">
      <pane ySplit="1200" topLeftCell="A15" activePane="bottomLeft"/>
      <selection activeCell="D1" sqref="D1:G1048576"/>
      <selection pane="bottomLeft" activeCell="Q133" sqref="Q133"/>
    </sheetView>
  </sheetViews>
  <sheetFormatPr defaultColWidth="10.7109375" defaultRowHeight="13.5"/>
  <cols>
    <col min="1" max="1" width="2.7109375" style="44" customWidth="1"/>
    <col min="2" max="2" width="25.7109375" style="44" customWidth="1"/>
    <col min="3" max="3" width="5.7109375" style="44" customWidth="1"/>
    <col min="4" max="4" width="9.42578125" style="43" hidden="1" customWidth="1"/>
    <col min="5" max="7" width="8.28515625" style="43" bestFit="1" customWidth="1"/>
    <col min="8" max="8" width="9.28515625" style="44" bestFit="1" customWidth="1"/>
    <col min="9" max="9" width="8.5703125" style="44" bestFit="1" customWidth="1"/>
    <col min="10" max="10" width="6.42578125" style="44" hidden="1" customWidth="1"/>
    <col min="11" max="11" width="4.85546875" style="43" hidden="1" customWidth="1"/>
    <col min="12" max="12" width="8.140625" style="43" hidden="1" customWidth="1"/>
    <col min="13" max="13" width="5.7109375" style="43" hidden="1" customWidth="1"/>
    <col min="14" max="14" width="6.28515625" style="44" hidden="1" customWidth="1"/>
    <col min="15" max="16384" width="10.7109375" style="44"/>
  </cols>
  <sheetData>
    <row r="1" spans="1:14" s="15" customFormat="1" ht="12.75">
      <c r="A1" s="13"/>
      <c r="B1" s="13"/>
      <c r="C1" s="13"/>
      <c r="D1" s="14" t="s">
        <v>3</v>
      </c>
      <c r="E1" s="14"/>
      <c r="F1" s="14"/>
      <c r="G1" s="14"/>
      <c r="H1" s="13"/>
      <c r="I1" s="13"/>
      <c r="J1" s="15" t="s">
        <v>1</v>
      </c>
      <c r="K1" s="16">
        <v>18</v>
      </c>
      <c r="L1" s="16">
        <v>24</v>
      </c>
      <c r="M1" s="16" t="s">
        <v>2</v>
      </c>
      <c r="N1" s="15" t="s">
        <v>3</v>
      </c>
    </row>
    <row r="2" spans="1:14" s="19" customFormat="1">
      <c r="A2" s="17"/>
      <c r="B2" s="17"/>
      <c r="C2" s="17"/>
      <c r="D2" s="18" t="s">
        <v>23</v>
      </c>
      <c r="E2" s="18" t="s">
        <v>32</v>
      </c>
      <c r="F2" s="18" t="s">
        <v>19</v>
      </c>
      <c r="G2" s="18" t="s">
        <v>18</v>
      </c>
      <c r="H2" s="17" t="s">
        <v>0</v>
      </c>
      <c r="I2" s="17"/>
      <c r="K2" s="20"/>
      <c r="L2" s="20"/>
      <c r="M2" s="20"/>
    </row>
    <row r="3" spans="1:14" s="19" customFormat="1" ht="14.25" thickBot="1">
      <c r="A3" s="21" t="s">
        <v>33</v>
      </c>
      <c r="B3" s="21" t="s">
        <v>4</v>
      </c>
      <c r="C3" s="21" t="s">
        <v>28</v>
      </c>
      <c r="D3" s="22" t="s">
        <v>5</v>
      </c>
      <c r="E3" s="22" t="s">
        <v>22</v>
      </c>
      <c r="F3" s="22" t="s">
        <v>22</v>
      </c>
      <c r="G3" s="22" t="s">
        <v>22</v>
      </c>
      <c r="H3" s="21" t="s">
        <v>6</v>
      </c>
      <c r="I3" s="21" t="s">
        <v>7</v>
      </c>
      <c r="K3" s="20"/>
      <c r="L3" s="20"/>
      <c r="M3" s="20"/>
    </row>
    <row r="4" spans="1:14" s="11" customFormat="1">
      <c r="A4" s="23"/>
      <c r="B4" s="24"/>
      <c r="C4" s="24"/>
      <c r="D4" s="25"/>
      <c r="E4" s="25"/>
      <c r="F4" s="25"/>
      <c r="G4" s="25"/>
      <c r="H4" s="23"/>
      <c r="I4" s="23"/>
      <c r="K4" s="12"/>
      <c r="L4" s="12"/>
      <c r="M4" s="12"/>
    </row>
    <row r="5" spans="1:14" s="7" customFormat="1">
      <c r="A5" s="26" t="s">
        <v>8</v>
      </c>
      <c r="B5" s="26"/>
      <c r="C5" s="26"/>
      <c r="D5" s="18"/>
      <c r="E5" s="27"/>
      <c r="F5" s="27"/>
      <c r="G5" s="27"/>
      <c r="H5" s="26"/>
      <c r="I5" s="26"/>
      <c r="K5" s="8"/>
      <c r="L5" s="8"/>
      <c r="M5" s="8"/>
    </row>
    <row r="6" spans="1:14" s="7" customFormat="1">
      <c r="A6" s="1">
        <v>1</v>
      </c>
      <c r="B6" s="2" t="s">
        <v>178</v>
      </c>
      <c r="C6" s="2"/>
      <c r="D6" s="3">
        <v>3000</v>
      </c>
      <c r="E6" s="3">
        <v>3000</v>
      </c>
      <c r="F6" s="5">
        <v>1500</v>
      </c>
      <c r="G6" s="5">
        <v>1500</v>
      </c>
      <c r="H6" s="2" t="s">
        <v>20</v>
      </c>
      <c r="I6" s="6" t="s">
        <v>72</v>
      </c>
      <c r="K6" s="8"/>
      <c r="L6" s="8"/>
      <c r="M6" s="8"/>
    </row>
    <row r="7" spans="1:14" s="7" customFormat="1">
      <c r="A7" s="2">
        <v>1</v>
      </c>
      <c r="B7" s="2" t="s">
        <v>73</v>
      </c>
      <c r="C7" s="2"/>
      <c r="D7" s="3">
        <v>3000</v>
      </c>
      <c r="E7" s="3">
        <v>3000</v>
      </c>
      <c r="F7" s="3">
        <v>0</v>
      </c>
      <c r="G7" s="3">
        <v>0</v>
      </c>
      <c r="H7" s="2" t="s">
        <v>57</v>
      </c>
      <c r="I7" s="2" t="s">
        <v>72</v>
      </c>
      <c r="K7" s="8"/>
      <c r="L7" s="8"/>
      <c r="M7" s="8"/>
    </row>
    <row r="8" spans="1:14" s="7" customFormat="1">
      <c r="A8" s="2">
        <v>1</v>
      </c>
      <c r="B8" s="2" t="s">
        <v>74</v>
      </c>
      <c r="C8" s="2"/>
      <c r="D8" s="3">
        <v>4000</v>
      </c>
      <c r="E8" s="3">
        <v>4000</v>
      </c>
      <c r="F8" s="3">
        <v>0</v>
      </c>
      <c r="G8" s="3">
        <v>0</v>
      </c>
      <c r="H8" s="2" t="s">
        <v>57</v>
      </c>
      <c r="I8" s="2" t="s">
        <v>72</v>
      </c>
      <c r="K8" s="8"/>
      <c r="L8" s="8"/>
      <c r="M8" s="8"/>
    </row>
    <row r="9" spans="1:14" s="7" customFormat="1">
      <c r="A9" s="2">
        <v>1</v>
      </c>
      <c r="B9" s="9" t="s">
        <v>75</v>
      </c>
      <c r="C9" s="9"/>
      <c r="D9" s="3">
        <v>3000</v>
      </c>
      <c r="E9" s="3">
        <v>3000</v>
      </c>
      <c r="F9" s="3">
        <v>0</v>
      </c>
      <c r="G9" s="3">
        <v>0</v>
      </c>
      <c r="H9" s="9" t="s">
        <v>53</v>
      </c>
      <c r="I9" s="9" t="s">
        <v>72</v>
      </c>
      <c r="K9" s="8"/>
      <c r="L9" s="8"/>
      <c r="M9" s="8"/>
    </row>
    <row r="10" spans="1:14" s="7" customFormat="1">
      <c r="A10" s="2">
        <v>1</v>
      </c>
      <c r="B10" s="9" t="s">
        <v>177</v>
      </c>
      <c r="C10" s="9"/>
      <c r="D10" s="3">
        <v>3000</v>
      </c>
      <c r="E10" s="3">
        <v>3000</v>
      </c>
      <c r="F10" s="3">
        <v>1000</v>
      </c>
      <c r="G10" s="3">
        <v>1000</v>
      </c>
      <c r="H10" s="9" t="s">
        <v>53</v>
      </c>
      <c r="I10" s="9" t="s">
        <v>72</v>
      </c>
      <c r="K10" s="8"/>
      <c r="L10" s="8"/>
      <c r="M10" s="8"/>
    </row>
    <row r="11" spans="1:14" s="7" customFormat="1">
      <c r="A11" s="2">
        <v>1</v>
      </c>
      <c r="B11" s="9" t="s">
        <v>176</v>
      </c>
      <c r="C11" s="9"/>
      <c r="D11" s="3">
        <v>3000</v>
      </c>
      <c r="E11" s="3">
        <v>3000</v>
      </c>
      <c r="F11" s="3">
        <v>2500</v>
      </c>
      <c r="G11" s="3">
        <v>2500</v>
      </c>
      <c r="H11" s="9" t="s">
        <v>57</v>
      </c>
      <c r="I11" s="9" t="s">
        <v>76</v>
      </c>
      <c r="K11" s="8"/>
      <c r="L11" s="8"/>
      <c r="M11" s="8"/>
    </row>
    <row r="12" spans="1:14" s="7" customFormat="1">
      <c r="A12" s="2">
        <v>1</v>
      </c>
      <c r="B12" s="2" t="s">
        <v>175</v>
      </c>
      <c r="C12" s="2"/>
      <c r="D12" s="3">
        <v>3000</v>
      </c>
      <c r="E12" s="3">
        <v>3000</v>
      </c>
      <c r="F12" s="3">
        <v>1000</v>
      </c>
      <c r="G12" s="3">
        <v>1000</v>
      </c>
      <c r="H12" s="2" t="s">
        <v>20</v>
      </c>
      <c r="I12" s="2" t="s">
        <v>77</v>
      </c>
      <c r="K12" s="8"/>
      <c r="L12" s="8"/>
      <c r="M12" s="8"/>
    </row>
    <row r="13" spans="1:14" s="7" customFormat="1">
      <c r="A13" s="2">
        <v>1</v>
      </c>
      <c r="B13" s="2" t="s">
        <v>166</v>
      </c>
      <c r="C13" s="2"/>
      <c r="D13" s="3">
        <v>3500</v>
      </c>
      <c r="E13" s="3">
        <v>3500</v>
      </c>
      <c r="F13" s="3">
        <v>1500</v>
      </c>
      <c r="G13" s="3">
        <v>1500</v>
      </c>
      <c r="H13" s="2" t="s">
        <v>20</v>
      </c>
      <c r="I13" s="2" t="s">
        <v>77</v>
      </c>
      <c r="K13" s="8"/>
      <c r="L13" s="8"/>
      <c r="M13" s="8"/>
    </row>
    <row r="14" spans="1:14" s="7" customFormat="1">
      <c r="A14" s="2">
        <v>1</v>
      </c>
      <c r="B14" s="2" t="s">
        <v>167</v>
      </c>
      <c r="C14" s="2"/>
      <c r="D14" s="3">
        <v>4000</v>
      </c>
      <c r="E14" s="3">
        <v>4000</v>
      </c>
      <c r="F14" s="3">
        <v>1500</v>
      </c>
      <c r="G14" s="3">
        <v>1500</v>
      </c>
      <c r="H14" s="2" t="s">
        <v>20</v>
      </c>
      <c r="I14" s="2" t="s">
        <v>77</v>
      </c>
      <c r="K14" s="8"/>
      <c r="L14" s="8"/>
      <c r="M14" s="8"/>
    </row>
    <row r="15" spans="1:14" s="7" customFormat="1">
      <c r="A15" s="2">
        <v>1</v>
      </c>
      <c r="B15" s="2" t="s">
        <v>78</v>
      </c>
      <c r="C15" s="2"/>
      <c r="D15" s="3">
        <v>6048</v>
      </c>
      <c r="E15" s="3">
        <v>6048</v>
      </c>
      <c r="F15" s="3">
        <v>0</v>
      </c>
      <c r="G15" s="3">
        <v>0</v>
      </c>
      <c r="H15" s="2" t="s">
        <v>53</v>
      </c>
      <c r="I15" s="2" t="s">
        <v>79</v>
      </c>
      <c r="K15" s="8"/>
      <c r="L15" s="8"/>
      <c r="M15" s="8"/>
    </row>
    <row r="16" spans="1:14" s="7" customFormat="1">
      <c r="A16" s="2">
        <v>1</v>
      </c>
      <c r="B16" s="2" t="s">
        <v>80</v>
      </c>
      <c r="C16" s="2"/>
      <c r="D16" s="3">
        <v>3024</v>
      </c>
      <c r="E16" s="3">
        <v>3024</v>
      </c>
      <c r="F16" s="3">
        <v>0</v>
      </c>
      <c r="G16" s="3">
        <v>0</v>
      </c>
      <c r="H16" s="2" t="s">
        <v>53</v>
      </c>
      <c r="I16" s="2" t="s">
        <v>79</v>
      </c>
      <c r="K16" s="8"/>
      <c r="L16" s="8"/>
      <c r="M16" s="8"/>
    </row>
    <row r="17" spans="1:13" s="7" customFormat="1">
      <c r="A17" s="2">
        <v>1</v>
      </c>
      <c r="B17" s="2" t="s">
        <v>81</v>
      </c>
      <c r="C17" s="2"/>
      <c r="D17" s="3">
        <v>4032</v>
      </c>
      <c r="E17" s="3">
        <v>4032</v>
      </c>
      <c r="F17" s="3">
        <v>0</v>
      </c>
      <c r="G17" s="3">
        <v>0</v>
      </c>
      <c r="H17" s="2" t="s">
        <v>53</v>
      </c>
      <c r="I17" s="2" t="s">
        <v>79</v>
      </c>
      <c r="K17" s="8"/>
      <c r="L17" s="8"/>
      <c r="M17" s="8"/>
    </row>
    <row r="18" spans="1:13" s="7" customFormat="1">
      <c r="A18" s="2">
        <v>1</v>
      </c>
      <c r="B18" s="2" t="s">
        <v>171</v>
      </c>
      <c r="C18" s="2"/>
      <c r="D18" s="3">
        <v>5000</v>
      </c>
      <c r="E18" s="3">
        <v>5000</v>
      </c>
      <c r="F18" s="3">
        <v>2000</v>
      </c>
      <c r="G18" s="3">
        <v>2000</v>
      </c>
      <c r="H18" s="2" t="s">
        <v>20</v>
      </c>
      <c r="I18" s="2" t="s">
        <v>82</v>
      </c>
      <c r="K18" s="8"/>
      <c r="L18" s="8"/>
      <c r="M18" s="8"/>
    </row>
    <row r="19" spans="1:13" s="7" customFormat="1">
      <c r="A19" s="2">
        <v>1</v>
      </c>
      <c r="B19" s="2" t="s">
        <v>172</v>
      </c>
      <c r="C19" s="2"/>
      <c r="D19" s="3">
        <v>5000</v>
      </c>
      <c r="E19" s="3">
        <v>5000</v>
      </c>
      <c r="F19" s="3">
        <v>2000</v>
      </c>
      <c r="G19" s="3">
        <v>2000</v>
      </c>
      <c r="H19" s="2" t="s">
        <v>20</v>
      </c>
      <c r="I19" s="2" t="s">
        <v>82</v>
      </c>
      <c r="K19" s="8"/>
      <c r="L19" s="8"/>
      <c r="M19" s="8"/>
    </row>
    <row r="20" spans="1:13" s="7" customFormat="1">
      <c r="A20" s="2">
        <v>1</v>
      </c>
      <c r="B20" s="2" t="s">
        <v>173</v>
      </c>
      <c r="C20" s="2"/>
      <c r="D20" s="3">
        <v>3000</v>
      </c>
      <c r="E20" s="3">
        <v>3000</v>
      </c>
      <c r="F20" s="3">
        <v>1000</v>
      </c>
      <c r="G20" s="3">
        <v>1000</v>
      </c>
      <c r="H20" s="2" t="s">
        <v>20</v>
      </c>
      <c r="I20" s="2" t="s">
        <v>82</v>
      </c>
      <c r="K20" s="8"/>
      <c r="L20" s="8"/>
      <c r="M20" s="8"/>
    </row>
    <row r="21" spans="1:13" s="7" customFormat="1">
      <c r="A21" s="2">
        <v>1</v>
      </c>
      <c r="B21" s="2" t="s">
        <v>174</v>
      </c>
      <c r="C21" s="2"/>
      <c r="D21" s="3">
        <v>5000</v>
      </c>
      <c r="E21" s="3">
        <v>5000</v>
      </c>
      <c r="F21" s="3">
        <v>2000</v>
      </c>
      <c r="G21" s="3">
        <v>2000</v>
      </c>
      <c r="H21" s="2" t="s">
        <v>20</v>
      </c>
      <c r="I21" s="2" t="s">
        <v>82</v>
      </c>
      <c r="K21" s="8"/>
      <c r="L21" s="8"/>
      <c r="M21" s="8"/>
    </row>
    <row r="22" spans="1:13" s="7" customFormat="1">
      <c r="A22" s="2">
        <v>1</v>
      </c>
      <c r="B22" s="2" t="s">
        <v>168</v>
      </c>
      <c r="C22" s="2"/>
      <c r="D22" s="3">
        <v>2000</v>
      </c>
      <c r="E22" s="3">
        <v>2000</v>
      </c>
      <c r="F22" s="3">
        <v>1000</v>
      </c>
      <c r="G22" s="3">
        <v>1000</v>
      </c>
      <c r="H22" s="2" t="s">
        <v>20</v>
      </c>
      <c r="I22" s="2" t="s">
        <v>83</v>
      </c>
      <c r="K22" s="8"/>
      <c r="L22" s="8"/>
      <c r="M22" s="8"/>
    </row>
    <row r="23" spans="1:13" s="7" customFormat="1">
      <c r="A23" s="2">
        <v>1</v>
      </c>
      <c r="B23" s="2" t="s">
        <v>169</v>
      </c>
      <c r="C23" s="2"/>
      <c r="D23" s="3">
        <v>4000</v>
      </c>
      <c r="E23" s="3">
        <v>4000</v>
      </c>
      <c r="F23" s="3">
        <v>2500</v>
      </c>
      <c r="G23" s="3">
        <v>2500</v>
      </c>
      <c r="H23" s="2" t="s">
        <v>20</v>
      </c>
      <c r="I23" s="2" t="s">
        <v>83</v>
      </c>
      <c r="K23" s="8"/>
      <c r="L23" s="8"/>
      <c r="M23" s="8"/>
    </row>
    <row r="24" spans="1:13" s="7" customFormat="1">
      <c r="A24" s="2">
        <v>1</v>
      </c>
      <c r="B24" s="2" t="s">
        <v>170</v>
      </c>
      <c r="C24" s="2"/>
      <c r="D24" s="3">
        <v>2000</v>
      </c>
      <c r="E24" s="3">
        <v>2000</v>
      </c>
      <c r="F24" s="3">
        <v>1000</v>
      </c>
      <c r="G24" s="3">
        <v>1000</v>
      </c>
      <c r="H24" s="2" t="s">
        <v>20</v>
      </c>
      <c r="I24" s="2" t="s">
        <v>83</v>
      </c>
      <c r="K24" s="8"/>
      <c r="L24" s="8"/>
      <c r="M24" s="8"/>
    </row>
    <row r="25" spans="1:13" s="6" customFormat="1">
      <c r="A25" s="2">
        <v>1</v>
      </c>
      <c r="B25" s="2" t="s">
        <v>84</v>
      </c>
      <c r="C25" s="2"/>
      <c r="D25" s="3">
        <v>2000</v>
      </c>
      <c r="E25" s="3">
        <v>2000</v>
      </c>
      <c r="F25" s="3">
        <v>0</v>
      </c>
      <c r="G25" s="3">
        <v>0</v>
      </c>
      <c r="H25" s="2" t="s">
        <v>20</v>
      </c>
      <c r="I25" s="2" t="s">
        <v>83</v>
      </c>
      <c r="K25" s="10"/>
      <c r="L25" s="10"/>
      <c r="M25" s="10"/>
    </row>
    <row r="26" spans="1:13" s="6" customFormat="1">
      <c r="A26" s="2">
        <v>1</v>
      </c>
      <c r="B26" s="2" t="s">
        <v>85</v>
      </c>
      <c r="C26" s="2"/>
      <c r="D26" s="3">
        <v>2000</v>
      </c>
      <c r="E26" s="3">
        <v>2000</v>
      </c>
      <c r="F26" s="3">
        <v>0</v>
      </c>
      <c r="G26" s="3">
        <v>0</v>
      </c>
      <c r="H26" s="2" t="s">
        <v>20</v>
      </c>
      <c r="I26" s="2" t="s">
        <v>83</v>
      </c>
      <c r="K26" s="10"/>
      <c r="L26" s="10"/>
      <c r="M26" s="10"/>
    </row>
    <row r="27" spans="1:13" s="6" customFormat="1">
      <c r="A27" s="2">
        <v>1</v>
      </c>
      <c r="B27" s="2" t="s">
        <v>86</v>
      </c>
      <c r="C27" s="2"/>
      <c r="D27" s="3">
        <v>5000</v>
      </c>
      <c r="E27" s="3">
        <v>5000</v>
      </c>
      <c r="F27" s="3">
        <v>0</v>
      </c>
      <c r="G27" s="3">
        <v>0</v>
      </c>
      <c r="H27" s="2" t="s">
        <v>20</v>
      </c>
      <c r="I27" s="2" t="s">
        <v>87</v>
      </c>
      <c r="K27" s="10"/>
      <c r="L27" s="10"/>
      <c r="M27" s="10"/>
    </row>
    <row r="28" spans="1:13" s="6" customFormat="1">
      <c r="A28" s="2">
        <v>1</v>
      </c>
      <c r="B28" s="2" t="s">
        <v>161</v>
      </c>
      <c r="C28" s="2"/>
      <c r="D28" s="3">
        <v>1500</v>
      </c>
      <c r="E28" s="3">
        <v>1500</v>
      </c>
      <c r="F28" s="3">
        <v>1000</v>
      </c>
      <c r="G28" s="3">
        <v>1000</v>
      </c>
      <c r="H28" s="2" t="s">
        <v>20</v>
      </c>
      <c r="I28" s="2" t="s">
        <v>88</v>
      </c>
      <c r="K28" s="10"/>
      <c r="L28" s="10"/>
      <c r="M28" s="10"/>
    </row>
    <row r="29" spans="1:13" s="6" customFormat="1">
      <c r="A29" s="2">
        <v>1</v>
      </c>
      <c r="B29" s="2" t="s">
        <v>162</v>
      </c>
      <c r="C29" s="2"/>
      <c r="D29" s="3">
        <v>1000</v>
      </c>
      <c r="E29" s="3">
        <v>1000</v>
      </c>
      <c r="F29" s="3">
        <v>2900</v>
      </c>
      <c r="G29" s="3">
        <v>2900</v>
      </c>
      <c r="H29" s="2" t="s">
        <v>57</v>
      </c>
      <c r="I29" s="2" t="s">
        <v>88</v>
      </c>
      <c r="K29" s="10"/>
      <c r="L29" s="10"/>
      <c r="M29" s="10"/>
    </row>
    <row r="30" spans="1:13" s="6" customFormat="1">
      <c r="A30" s="2">
        <v>1</v>
      </c>
      <c r="B30" s="2" t="s">
        <v>89</v>
      </c>
      <c r="C30" s="2"/>
      <c r="D30" s="3">
        <v>1000</v>
      </c>
      <c r="E30" s="3">
        <v>1000</v>
      </c>
      <c r="F30" s="3">
        <v>0</v>
      </c>
      <c r="G30" s="3">
        <v>0</v>
      </c>
      <c r="H30" s="2" t="s">
        <v>20</v>
      </c>
      <c r="I30" s="2" t="s">
        <v>88</v>
      </c>
      <c r="K30" s="10"/>
      <c r="L30" s="10"/>
      <c r="M30" s="10"/>
    </row>
    <row r="31" spans="1:13" s="6" customFormat="1">
      <c r="A31" s="2">
        <v>1</v>
      </c>
      <c r="B31" s="2" t="s">
        <v>90</v>
      </c>
      <c r="C31" s="2"/>
      <c r="D31" s="3">
        <v>1500</v>
      </c>
      <c r="E31" s="3">
        <v>1500</v>
      </c>
      <c r="F31" s="3">
        <v>0</v>
      </c>
      <c r="G31" s="3">
        <v>0</v>
      </c>
      <c r="H31" s="2" t="s">
        <v>57</v>
      </c>
      <c r="I31" s="2" t="s">
        <v>88</v>
      </c>
      <c r="K31" s="10"/>
      <c r="L31" s="10"/>
      <c r="M31" s="10"/>
    </row>
    <row r="32" spans="1:13" s="6" customFormat="1">
      <c r="A32" s="2">
        <v>1</v>
      </c>
      <c r="B32" s="2" t="s">
        <v>91</v>
      </c>
      <c r="C32" s="2"/>
      <c r="D32" s="3">
        <v>1000</v>
      </c>
      <c r="E32" s="3">
        <v>1000</v>
      </c>
      <c r="F32" s="3">
        <v>0</v>
      </c>
      <c r="G32" s="3">
        <v>0</v>
      </c>
      <c r="H32" s="2" t="s">
        <v>20</v>
      </c>
      <c r="I32" s="2" t="s">
        <v>88</v>
      </c>
      <c r="K32" s="10"/>
      <c r="L32" s="10"/>
      <c r="M32" s="10"/>
    </row>
    <row r="33" spans="1:14" s="6" customFormat="1">
      <c r="A33" s="2">
        <v>1</v>
      </c>
      <c r="B33" s="2" t="s">
        <v>164</v>
      </c>
      <c r="C33" s="2"/>
      <c r="D33" s="3">
        <v>2500</v>
      </c>
      <c r="E33" s="3">
        <v>2500</v>
      </c>
      <c r="F33" s="3">
        <v>2500</v>
      </c>
      <c r="G33" s="3">
        <v>2500</v>
      </c>
      <c r="H33" s="2" t="s">
        <v>20</v>
      </c>
      <c r="I33" s="2" t="s">
        <v>88</v>
      </c>
      <c r="K33" s="10"/>
      <c r="L33" s="10"/>
      <c r="M33" s="10"/>
    </row>
    <row r="34" spans="1:14" s="6" customFormat="1">
      <c r="A34" s="2">
        <v>1</v>
      </c>
      <c r="B34" s="2" t="s">
        <v>163</v>
      </c>
      <c r="C34" s="2"/>
      <c r="D34" s="3">
        <v>2000</v>
      </c>
      <c r="E34" s="3">
        <v>2000</v>
      </c>
      <c r="F34" s="3">
        <v>2500</v>
      </c>
      <c r="G34" s="3">
        <v>2500</v>
      </c>
      <c r="H34" s="2" t="s">
        <v>20</v>
      </c>
      <c r="I34" s="2" t="s">
        <v>92</v>
      </c>
      <c r="K34" s="10"/>
      <c r="L34" s="10"/>
      <c r="M34" s="10"/>
    </row>
    <row r="35" spans="1:14" s="6" customFormat="1">
      <c r="A35" s="2">
        <v>1</v>
      </c>
      <c r="B35" s="2" t="s">
        <v>165</v>
      </c>
      <c r="C35" s="2"/>
      <c r="D35" s="3">
        <v>2000</v>
      </c>
      <c r="E35" s="3">
        <v>2000</v>
      </c>
      <c r="F35" s="3">
        <v>2000</v>
      </c>
      <c r="G35" s="3">
        <v>2000</v>
      </c>
      <c r="H35" s="2" t="s">
        <v>20</v>
      </c>
      <c r="I35" s="2" t="s">
        <v>92</v>
      </c>
      <c r="K35" s="10"/>
      <c r="L35" s="10"/>
      <c r="M35" s="10"/>
    </row>
    <row r="36" spans="1:14" s="6" customFormat="1">
      <c r="A36" s="2">
        <v>1</v>
      </c>
      <c r="B36" s="2" t="s">
        <v>93</v>
      </c>
      <c r="C36" s="2"/>
      <c r="D36" s="3">
        <v>1000</v>
      </c>
      <c r="E36" s="3">
        <v>1000</v>
      </c>
      <c r="F36" s="3">
        <v>0</v>
      </c>
      <c r="G36" s="3">
        <v>0</v>
      </c>
      <c r="H36" s="2" t="s">
        <v>57</v>
      </c>
      <c r="I36" s="2" t="s">
        <v>92</v>
      </c>
      <c r="K36" s="10"/>
      <c r="L36" s="10"/>
      <c r="M36" s="10"/>
    </row>
    <row r="37" spans="1:14" s="6" customFormat="1">
      <c r="A37" s="28"/>
      <c r="D37" s="4"/>
      <c r="E37" s="10"/>
      <c r="F37" s="10"/>
      <c r="G37" s="10"/>
      <c r="K37" s="10"/>
      <c r="L37" s="10"/>
      <c r="M37" s="10"/>
    </row>
    <row r="38" spans="1:14" s="26" customFormat="1" ht="14.25" thickBot="1">
      <c r="A38" s="29"/>
      <c r="B38" s="29" t="s">
        <v>9</v>
      </c>
      <c r="C38" s="29"/>
      <c r="D38" s="31"/>
      <c r="E38" s="30">
        <f>SUM(E6:E37)</f>
        <v>91104</v>
      </c>
      <c r="F38" s="30">
        <f>SUM(F6:F37)</f>
        <v>31400</v>
      </c>
      <c r="G38" s="30">
        <f>SUM(G6:G37)</f>
        <v>31400</v>
      </c>
      <c r="H38" s="29"/>
      <c r="I38" s="29"/>
      <c r="K38" s="27"/>
      <c r="L38" s="27"/>
      <c r="M38" s="27"/>
    </row>
    <row r="39" spans="1:14" s="11" customFormat="1">
      <c r="A39" s="28"/>
      <c r="B39" s="32"/>
      <c r="C39" s="32"/>
      <c r="D39" s="34"/>
      <c r="E39" s="33"/>
      <c r="F39" s="33"/>
      <c r="G39" s="33"/>
      <c r="H39" s="28"/>
      <c r="I39" s="28"/>
      <c r="K39" s="12"/>
      <c r="L39" s="12"/>
      <c r="M39" s="12"/>
    </row>
    <row r="40" spans="1:14" s="26" customFormat="1">
      <c r="A40" s="26" t="s">
        <v>10</v>
      </c>
      <c r="D40" s="18"/>
      <c r="E40" s="27"/>
      <c r="F40" s="27"/>
      <c r="G40" s="27"/>
      <c r="K40" s="27"/>
      <c r="L40" s="27"/>
      <c r="M40" s="27"/>
    </row>
    <row r="41" spans="1:14" s="6" customFormat="1">
      <c r="A41" s="28">
        <v>9</v>
      </c>
      <c r="B41" s="6" t="s">
        <v>145</v>
      </c>
      <c r="C41" s="6" t="s">
        <v>50</v>
      </c>
      <c r="D41" s="4"/>
      <c r="E41" s="10">
        <v>10000</v>
      </c>
      <c r="F41" s="10">
        <v>5000</v>
      </c>
      <c r="G41" s="10">
        <v>5000</v>
      </c>
      <c r="H41" s="6" t="s">
        <v>20</v>
      </c>
      <c r="I41" s="6" t="s">
        <v>146</v>
      </c>
      <c r="K41" s="10"/>
      <c r="L41" s="10"/>
      <c r="M41" s="10"/>
    </row>
    <row r="42" spans="1:14" s="6" customFormat="1">
      <c r="A42" s="28">
        <v>9</v>
      </c>
      <c r="B42" s="6" t="s">
        <v>147</v>
      </c>
      <c r="C42" s="6" t="s">
        <v>50</v>
      </c>
      <c r="D42" s="4"/>
      <c r="E42" s="10">
        <v>7000</v>
      </c>
      <c r="F42" s="10">
        <v>3000</v>
      </c>
      <c r="G42" s="10">
        <v>3000</v>
      </c>
      <c r="H42" s="6" t="s">
        <v>53</v>
      </c>
      <c r="I42" s="6" t="s">
        <v>146</v>
      </c>
      <c r="K42" s="10"/>
      <c r="L42" s="10"/>
      <c r="M42" s="10"/>
    </row>
    <row r="43" spans="1:14" s="6" customFormat="1">
      <c r="A43" s="28">
        <v>9</v>
      </c>
      <c r="B43" s="6" t="s">
        <v>148</v>
      </c>
      <c r="C43" s="6" t="s">
        <v>149</v>
      </c>
      <c r="D43" s="4"/>
      <c r="E43" s="10">
        <v>5000</v>
      </c>
      <c r="F43" s="10">
        <v>4000</v>
      </c>
      <c r="G43" s="10">
        <v>4000</v>
      </c>
      <c r="H43" s="6" t="s">
        <v>20</v>
      </c>
      <c r="I43" s="6" t="s">
        <v>146</v>
      </c>
      <c r="K43" s="10"/>
      <c r="L43" s="10"/>
      <c r="M43" s="10"/>
    </row>
    <row r="44" spans="1:14" s="6" customFormat="1">
      <c r="A44" s="28">
        <v>9</v>
      </c>
      <c r="B44" s="6" t="s">
        <v>151</v>
      </c>
      <c r="C44" s="6" t="s">
        <v>50</v>
      </c>
      <c r="D44" s="4"/>
      <c r="E44" s="10">
        <v>2000</v>
      </c>
      <c r="F44" s="10">
        <v>1500</v>
      </c>
      <c r="G44" s="10">
        <v>1500</v>
      </c>
      <c r="H44" s="6" t="s">
        <v>20</v>
      </c>
      <c r="I44" s="6" t="s">
        <v>150</v>
      </c>
      <c r="K44" s="10"/>
      <c r="L44" s="10"/>
      <c r="M44" s="10"/>
    </row>
    <row r="45" spans="1:14" s="6" customFormat="1">
      <c r="A45" s="28">
        <v>9</v>
      </c>
      <c r="B45" s="6" t="s">
        <v>152</v>
      </c>
      <c r="C45" s="6" t="s">
        <v>50</v>
      </c>
      <c r="D45" s="4"/>
      <c r="E45" s="10">
        <v>3000</v>
      </c>
      <c r="F45" s="10">
        <v>1000</v>
      </c>
      <c r="G45" s="10">
        <v>1000</v>
      </c>
      <c r="H45" s="6" t="s">
        <v>57</v>
      </c>
      <c r="I45" s="6" t="s">
        <v>150</v>
      </c>
      <c r="K45" s="10"/>
      <c r="L45" s="10"/>
      <c r="M45" s="10"/>
    </row>
    <row r="46" spans="1:14" s="6" customFormat="1">
      <c r="A46" s="28">
        <v>9</v>
      </c>
      <c r="B46" s="6" t="s">
        <v>153</v>
      </c>
      <c r="C46" s="6" t="s">
        <v>50</v>
      </c>
      <c r="D46" s="4"/>
      <c r="E46" s="10">
        <v>3000</v>
      </c>
      <c r="F46" s="10">
        <v>2000</v>
      </c>
      <c r="G46" s="10">
        <v>2000</v>
      </c>
      <c r="H46" s="6" t="s">
        <v>20</v>
      </c>
      <c r="I46" s="6" t="s">
        <v>150</v>
      </c>
      <c r="K46" s="10"/>
      <c r="L46" s="10"/>
      <c r="M46" s="10"/>
    </row>
    <row r="47" spans="1:14" s="6" customFormat="1">
      <c r="A47" s="28">
        <v>9</v>
      </c>
      <c r="B47" s="6" t="s">
        <v>154</v>
      </c>
      <c r="C47" s="6" t="s">
        <v>50</v>
      </c>
      <c r="D47" s="4"/>
      <c r="E47" s="10">
        <v>3000</v>
      </c>
      <c r="F47" s="10">
        <v>1500</v>
      </c>
      <c r="G47" s="10">
        <v>1500</v>
      </c>
      <c r="H47" s="6" t="s">
        <v>20</v>
      </c>
      <c r="I47" s="6" t="s">
        <v>150</v>
      </c>
      <c r="K47" s="10"/>
      <c r="L47" s="10"/>
      <c r="M47" s="10"/>
    </row>
    <row r="48" spans="1:14" s="6" customFormat="1">
      <c r="A48" s="28"/>
      <c r="D48" s="4"/>
      <c r="E48" s="10"/>
      <c r="F48" s="10"/>
      <c r="G48" s="10"/>
      <c r="J48" s="10" t="e">
        <f>SUM(#REF!+F48)</f>
        <v>#REF!</v>
      </c>
      <c r="K48" s="10"/>
      <c r="L48" s="10">
        <f>SUM(K48*2)</f>
        <v>0</v>
      </c>
      <c r="M48" s="10">
        <f>SUM(L48*9)</f>
        <v>0</v>
      </c>
      <c r="N48" s="10" t="e">
        <f>SUM(J48-M48)</f>
        <v>#REF!</v>
      </c>
    </row>
    <row r="49" spans="1:14" s="26" customFormat="1" ht="14.25" thickBot="1">
      <c r="A49" s="29"/>
      <c r="B49" s="29" t="s">
        <v>11</v>
      </c>
      <c r="C49" s="29"/>
      <c r="D49" s="31"/>
      <c r="E49" s="30">
        <f>SUM(E41:E48)</f>
        <v>33000</v>
      </c>
      <c r="F49" s="30">
        <f>SUM(F41:F48)</f>
        <v>18000</v>
      </c>
      <c r="G49" s="30">
        <f>SUM(G41:G48)</f>
        <v>18000</v>
      </c>
      <c r="H49" s="29"/>
      <c r="I49" s="29"/>
      <c r="K49" s="27"/>
      <c r="L49" s="27"/>
      <c r="M49" s="27"/>
    </row>
    <row r="50" spans="1:14" s="11" customFormat="1">
      <c r="A50" s="28"/>
      <c r="B50" s="32"/>
      <c r="C50" s="32"/>
      <c r="D50" s="34"/>
      <c r="E50" s="33"/>
      <c r="F50" s="33"/>
      <c r="G50" s="33"/>
      <c r="H50" s="28"/>
      <c r="I50" s="28"/>
      <c r="K50" s="12"/>
      <c r="L50" s="12"/>
      <c r="M50" s="12"/>
    </row>
    <row r="51" spans="1:14" s="26" customFormat="1">
      <c r="A51" s="26" t="s">
        <v>12</v>
      </c>
      <c r="D51" s="35"/>
      <c r="E51" s="27"/>
      <c r="F51" s="27"/>
      <c r="G51" s="27"/>
      <c r="K51" s="27"/>
      <c r="L51" s="27"/>
      <c r="M51" s="27"/>
    </row>
    <row r="52" spans="1:14" s="6" customFormat="1">
      <c r="A52" s="28">
        <v>14</v>
      </c>
      <c r="B52" s="6" t="s">
        <v>155</v>
      </c>
      <c r="C52" s="6" t="s">
        <v>50</v>
      </c>
      <c r="D52" s="4"/>
      <c r="E52" s="10">
        <v>2000</v>
      </c>
      <c r="F52" s="10">
        <v>2000</v>
      </c>
      <c r="G52" s="10">
        <v>2000</v>
      </c>
      <c r="H52" s="6" t="s">
        <v>57</v>
      </c>
      <c r="I52" s="6" t="s">
        <v>156</v>
      </c>
      <c r="J52" s="10"/>
      <c r="K52" s="10"/>
      <c r="L52" s="10"/>
      <c r="M52" s="10"/>
      <c r="N52" s="10"/>
    </row>
    <row r="53" spans="1:14" s="6" customFormat="1">
      <c r="A53" s="28">
        <v>14</v>
      </c>
      <c r="B53" s="6" t="s">
        <v>157</v>
      </c>
      <c r="C53" s="6" t="s">
        <v>50</v>
      </c>
      <c r="D53" s="4"/>
      <c r="E53" s="10">
        <v>2000</v>
      </c>
      <c r="F53" s="10">
        <v>2000</v>
      </c>
      <c r="G53" s="10">
        <v>2000</v>
      </c>
      <c r="H53" s="6" t="s">
        <v>20</v>
      </c>
      <c r="I53" s="6" t="s">
        <v>156</v>
      </c>
      <c r="J53" s="10"/>
      <c r="K53" s="10"/>
      <c r="L53" s="10"/>
      <c r="M53" s="10"/>
      <c r="N53" s="10"/>
    </row>
    <row r="54" spans="1:14" s="6" customFormat="1">
      <c r="A54" s="28">
        <v>14</v>
      </c>
      <c r="B54" s="6" t="s">
        <v>158</v>
      </c>
      <c r="C54" s="6" t="s">
        <v>50</v>
      </c>
      <c r="D54" s="4"/>
      <c r="E54" s="10">
        <v>2000</v>
      </c>
      <c r="F54" s="10">
        <v>2000</v>
      </c>
      <c r="G54" s="10">
        <v>2000</v>
      </c>
      <c r="H54" s="6" t="s">
        <v>20</v>
      </c>
      <c r="I54" s="6" t="s">
        <v>156</v>
      </c>
      <c r="J54" s="10"/>
      <c r="K54" s="10"/>
      <c r="L54" s="10"/>
      <c r="M54" s="10"/>
      <c r="N54" s="10"/>
    </row>
    <row r="55" spans="1:14" s="6" customFormat="1">
      <c r="A55" s="28">
        <v>14</v>
      </c>
      <c r="B55" s="6" t="s">
        <v>159</v>
      </c>
      <c r="C55" s="6" t="s">
        <v>50</v>
      </c>
      <c r="D55" s="4"/>
      <c r="E55" s="10">
        <v>2800</v>
      </c>
      <c r="F55" s="10">
        <v>2800</v>
      </c>
      <c r="G55" s="10">
        <v>2800</v>
      </c>
      <c r="H55" s="6" t="s">
        <v>53</v>
      </c>
      <c r="I55" s="6" t="s">
        <v>156</v>
      </c>
      <c r="J55" s="10"/>
      <c r="K55" s="10"/>
      <c r="L55" s="10"/>
      <c r="M55" s="10"/>
      <c r="N55" s="10"/>
    </row>
    <row r="56" spans="1:14" s="6" customFormat="1">
      <c r="A56" s="28"/>
      <c r="D56" s="4"/>
      <c r="E56" s="10"/>
      <c r="F56" s="10"/>
      <c r="G56" s="10"/>
      <c r="J56" s="10"/>
      <c r="K56" s="10"/>
      <c r="L56" s="10"/>
      <c r="M56" s="10"/>
      <c r="N56" s="10"/>
    </row>
    <row r="57" spans="1:14" s="37" customFormat="1" hidden="1">
      <c r="A57" s="36"/>
      <c r="B57" s="37" t="s">
        <v>21</v>
      </c>
      <c r="D57" s="39" t="e">
        <f>#REF!-#REF!</f>
        <v>#REF!</v>
      </c>
      <c r="E57" s="38">
        <v>1000</v>
      </c>
      <c r="F57" s="38">
        <v>1000</v>
      </c>
      <c r="G57" s="38"/>
      <c r="H57" s="37" t="s">
        <v>20</v>
      </c>
      <c r="I57" s="37" t="s">
        <v>13</v>
      </c>
      <c r="J57" s="38" t="e">
        <f>SUM(#REF!+F57)</f>
        <v>#REF!</v>
      </c>
      <c r="K57" s="38"/>
      <c r="L57" s="38">
        <f>SUM(K57*2)</f>
        <v>0</v>
      </c>
      <c r="M57" s="38">
        <f>SUM(L57*9)</f>
        <v>0</v>
      </c>
      <c r="N57" s="38" t="e">
        <f>SUM(J57-M57)</f>
        <v>#REF!</v>
      </c>
    </row>
    <row r="58" spans="1:14" s="6" customFormat="1" hidden="1">
      <c r="B58" s="6" t="s">
        <v>14</v>
      </c>
      <c r="D58" s="10"/>
      <c r="E58" s="10">
        <f>SUM(E52:E57)</f>
        <v>9800</v>
      </c>
      <c r="F58" s="10">
        <f>SUM(F52:F57)</f>
        <v>9800</v>
      </c>
      <c r="G58" s="10">
        <f>SUM(G52:G57)</f>
        <v>8800</v>
      </c>
      <c r="K58" s="10"/>
      <c r="L58" s="10"/>
      <c r="M58" s="10"/>
    </row>
    <row r="59" spans="1:14" s="28" customFormat="1" hidden="1">
      <c r="B59" s="32"/>
      <c r="C59" s="32"/>
      <c r="D59" s="34"/>
      <c r="E59" s="33"/>
      <c r="F59" s="33"/>
      <c r="G59" s="33"/>
      <c r="K59" s="33"/>
      <c r="L59" s="33"/>
      <c r="M59" s="33"/>
    </row>
    <row r="60" spans="1:14" s="26" customFormat="1" ht="14.25" thickBot="1">
      <c r="A60" s="40" t="s">
        <v>36</v>
      </c>
      <c r="B60" s="29" t="s">
        <v>14</v>
      </c>
      <c r="C60" s="29"/>
      <c r="D60" s="31"/>
      <c r="E60" s="30">
        <f>SUM(E52:E56)</f>
        <v>8800</v>
      </c>
      <c r="F60" s="30">
        <f>SUM(F52:F56)</f>
        <v>8800</v>
      </c>
      <c r="G60" s="30">
        <f>SUM(G52:G56)</f>
        <v>8800</v>
      </c>
      <c r="H60" s="29"/>
      <c r="I60" s="29"/>
      <c r="K60" s="27"/>
      <c r="L60" s="27"/>
      <c r="M60" s="27"/>
    </row>
    <row r="61" spans="1:14" s="11" customFormat="1">
      <c r="A61" s="28"/>
      <c r="B61" s="32"/>
      <c r="C61" s="32"/>
      <c r="D61" s="34"/>
      <c r="E61" s="33"/>
      <c r="F61" s="33"/>
      <c r="G61" s="33"/>
      <c r="H61" s="28"/>
      <c r="I61" s="28"/>
      <c r="K61" s="12"/>
      <c r="L61" s="12"/>
      <c r="M61" s="12"/>
    </row>
    <row r="62" spans="1:14" s="41" customFormat="1">
      <c r="A62" s="26" t="s">
        <v>37</v>
      </c>
      <c r="B62" s="26"/>
      <c r="C62" s="26"/>
      <c r="D62" s="35"/>
      <c r="E62" s="27"/>
      <c r="F62" s="27"/>
      <c r="G62" s="27"/>
      <c r="H62" s="26"/>
      <c r="I62" s="26"/>
      <c r="K62" s="42"/>
      <c r="L62" s="42"/>
      <c r="M62" s="42"/>
    </row>
    <row r="63" spans="1:14" s="41" customFormat="1">
      <c r="A63" s="28">
        <v>1</v>
      </c>
      <c r="B63" s="6" t="s">
        <v>44</v>
      </c>
      <c r="C63" s="6" t="s">
        <v>50</v>
      </c>
      <c r="D63" s="4"/>
      <c r="E63" s="10">
        <v>1000</v>
      </c>
      <c r="F63" s="10">
        <v>1000</v>
      </c>
      <c r="G63" s="10">
        <v>1000</v>
      </c>
      <c r="H63" s="6" t="s">
        <v>20</v>
      </c>
      <c r="I63" s="6" t="s">
        <v>45</v>
      </c>
      <c r="K63" s="42"/>
      <c r="L63" s="42"/>
      <c r="M63" s="42"/>
    </row>
    <row r="64" spans="1:14" s="41" customFormat="1">
      <c r="A64" s="28">
        <v>1</v>
      </c>
      <c r="B64" s="6" t="s">
        <v>61</v>
      </c>
      <c r="C64" s="6" t="s">
        <v>52</v>
      </c>
      <c r="D64" s="4"/>
      <c r="E64" s="10">
        <v>1000</v>
      </c>
      <c r="F64" s="10">
        <v>1000</v>
      </c>
      <c r="G64" s="10">
        <v>1000</v>
      </c>
      <c r="H64" s="6" t="s">
        <v>20</v>
      </c>
      <c r="I64" s="6" t="s">
        <v>45</v>
      </c>
      <c r="K64" s="42"/>
      <c r="L64" s="42"/>
      <c r="M64" s="42"/>
    </row>
    <row r="65" spans="1:14" s="41" customFormat="1">
      <c r="A65" s="28">
        <v>1</v>
      </c>
      <c r="B65" s="6" t="s">
        <v>62</v>
      </c>
      <c r="C65" s="6" t="s">
        <v>50</v>
      </c>
      <c r="D65" s="4"/>
      <c r="E65" s="10">
        <v>1000</v>
      </c>
      <c r="F65" s="10">
        <v>1000</v>
      </c>
      <c r="G65" s="10">
        <v>1000</v>
      </c>
      <c r="H65" s="6" t="s">
        <v>20</v>
      </c>
      <c r="I65" s="6" t="s">
        <v>45</v>
      </c>
      <c r="K65" s="42"/>
      <c r="L65" s="42"/>
      <c r="M65" s="42"/>
    </row>
    <row r="66" spans="1:14" s="41" customFormat="1">
      <c r="A66" s="28">
        <v>1</v>
      </c>
      <c r="B66" s="6" t="s">
        <v>63</v>
      </c>
      <c r="C66" s="6" t="s">
        <v>50</v>
      </c>
      <c r="D66" s="4"/>
      <c r="E66" s="10">
        <v>5000</v>
      </c>
      <c r="F66" s="10">
        <v>1000</v>
      </c>
      <c r="G66" s="10">
        <v>1000</v>
      </c>
      <c r="H66" s="6" t="s">
        <v>57</v>
      </c>
      <c r="I66" s="6" t="s">
        <v>45</v>
      </c>
      <c r="K66" s="42"/>
      <c r="L66" s="42"/>
      <c r="M66" s="42"/>
    </row>
    <row r="67" spans="1:14" s="41" customFormat="1">
      <c r="A67" s="28">
        <v>1</v>
      </c>
      <c r="B67" s="6" t="s">
        <v>51</v>
      </c>
      <c r="C67" s="6" t="s">
        <v>52</v>
      </c>
      <c r="D67" s="4"/>
      <c r="E67" s="10">
        <v>5000</v>
      </c>
      <c r="F67" s="10">
        <v>500</v>
      </c>
      <c r="G67" s="10">
        <v>500</v>
      </c>
      <c r="H67" s="6" t="s">
        <v>53</v>
      </c>
      <c r="I67" s="6" t="s">
        <v>46</v>
      </c>
      <c r="K67" s="42"/>
      <c r="L67" s="42"/>
      <c r="M67" s="42"/>
    </row>
    <row r="68" spans="1:14" s="41" customFormat="1">
      <c r="A68" s="28">
        <v>1</v>
      </c>
      <c r="B68" s="6" t="s">
        <v>64</v>
      </c>
      <c r="C68" s="6" t="s">
        <v>52</v>
      </c>
      <c r="D68" s="4"/>
      <c r="E68" s="10">
        <v>5000</v>
      </c>
      <c r="F68" s="10">
        <v>500</v>
      </c>
      <c r="G68" s="10">
        <v>500</v>
      </c>
      <c r="H68" s="6" t="s">
        <v>53</v>
      </c>
      <c r="I68" s="6" t="s">
        <v>46</v>
      </c>
      <c r="K68" s="42"/>
      <c r="L68" s="42"/>
      <c r="M68" s="42"/>
    </row>
    <row r="69" spans="1:14" s="41" customFormat="1">
      <c r="A69" s="28">
        <v>1</v>
      </c>
      <c r="B69" s="6" t="s">
        <v>65</v>
      </c>
      <c r="C69" s="6" t="s">
        <v>52</v>
      </c>
      <c r="D69" s="4"/>
      <c r="E69" s="10">
        <v>2000</v>
      </c>
      <c r="F69" s="10">
        <v>1000</v>
      </c>
      <c r="G69" s="10">
        <v>1000</v>
      </c>
      <c r="H69" s="6" t="s">
        <v>20</v>
      </c>
      <c r="I69" s="6" t="s">
        <v>46</v>
      </c>
      <c r="K69" s="42"/>
      <c r="L69" s="42"/>
      <c r="M69" s="42"/>
    </row>
    <row r="70" spans="1:14" s="41" customFormat="1">
      <c r="A70" s="28">
        <v>1</v>
      </c>
      <c r="B70" s="6" t="s">
        <v>54</v>
      </c>
      <c r="C70" s="6" t="s">
        <v>50</v>
      </c>
      <c r="D70" s="4"/>
      <c r="E70" s="10">
        <v>1000</v>
      </c>
      <c r="F70" s="10">
        <v>1000</v>
      </c>
      <c r="G70" s="10">
        <v>1000</v>
      </c>
      <c r="H70" s="6" t="s">
        <v>20</v>
      </c>
      <c r="I70" s="6" t="s">
        <v>47</v>
      </c>
      <c r="K70" s="42"/>
      <c r="L70" s="42"/>
      <c r="M70" s="42"/>
    </row>
    <row r="71" spans="1:14" s="41" customFormat="1">
      <c r="A71" s="28">
        <v>1</v>
      </c>
      <c r="B71" s="6" t="s">
        <v>66</v>
      </c>
      <c r="C71" s="6" t="s">
        <v>52</v>
      </c>
      <c r="D71" s="4"/>
      <c r="E71" s="10">
        <v>2000</v>
      </c>
      <c r="F71" s="10">
        <v>1000</v>
      </c>
      <c r="G71" s="10">
        <v>1000</v>
      </c>
      <c r="H71" s="6" t="s">
        <v>57</v>
      </c>
      <c r="I71" s="6" t="s">
        <v>47</v>
      </c>
      <c r="K71" s="42"/>
      <c r="L71" s="42"/>
      <c r="M71" s="42"/>
    </row>
    <row r="72" spans="1:14" s="41" customFormat="1">
      <c r="A72" s="28">
        <v>1</v>
      </c>
      <c r="B72" s="6" t="s">
        <v>67</v>
      </c>
      <c r="C72" s="6" t="s">
        <v>52</v>
      </c>
      <c r="D72" s="4"/>
      <c r="E72" s="10">
        <v>1000</v>
      </c>
      <c r="F72" s="10">
        <v>500</v>
      </c>
      <c r="G72" s="10">
        <v>500</v>
      </c>
      <c r="H72" s="6" t="s">
        <v>20</v>
      </c>
      <c r="I72" s="6" t="s">
        <v>47</v>
      </c>
      <c r="K72" s="42"/>
      <c r="L72" s="42"/>
      <c r="M72" s="42"/>
    </row>
    <row r="73" spans="1:14">
      <c r="A73" s="28">
        <v>1</v>
      </c>
      <c r="B73" s="6" t="s">
        <v>68</v>
      </c>
      <c r="C73" s="6" t="s">
        <v>50</v>
      </c>
      <c r="D73" s="4"/>
      <c r="E73" s="10">
        <v>1000</v>
      </c>
      <c r="F73" s="10">
        <v>500</v>
      </c>
      <c r="G73" s="10">
        <v>500</v>
      </c>
      <c r="H73" s="6" t="s">
        <v>20</v>
      </c>
      <c r="I73" s="6" t="s">
        <v>47</v>
      </c>
      <c r="J73" s="43" t="e">
        <f>SUM(#REF!+#REF!)</f>
        <v>#REF!</v>
      </c>
      <c r="L73" s="43">
        <f>SUM(K73*2)</f>
        <v>0</v>
      </c>
      <c r="M73" s="43">
        <f>SUM(L73*9)</f>
        <v>0</v>
      </c>
      <c r="N73" s="43" t="e">
        <f>SUM(J73-M73)</f>
        <v>#REF!</v>
      </c>
    </row>
    <row r="74" spans="1:14">
      <c r="A74" s="28">
        <v>1</v>
      </c>
      <c r="B74" s="6" t="s">
        <v>55</v>
      </c>
      <c r="C74" s="6" t="s">
        <v>50</v>
      </c>
      <c r="D74" s="4"/>
      <c r="E74" s="10">
        <v>2500</v>
      </c>
      <c r="F74" s="10">
        <v>1000</v>
      </c>
      <c r="G74" s="10">
        <v>1000</v>
      </c>
      <c r="H74" s="6" t="s">
        <v>20</v>
      </c>
      <c r="I74" s="6" t="s">
        <v>48</v>
      </c>
      <c r="J74" s="43"/>
      <c r="N74" s="43"/>
    </row>
    <row r="75" spans="1:14">
      <c r="A75" s="28">
        <v>1</v>
      </c>
      <c r="B75" s="6" t="s">
        <v>69</v>
      </c>
      <c r="C75" s="6" t="s">
        <v>50</v>
      </c>
      <c r="D75" s="4"/>
      <c r="E75" s="10">
        <v>2000</v>
      </c>
      <c r="F75" s="10">
        <v>700</v>
      </c>
      <c r="G75" s="10">
        <v>700</v>
      </c>
      <c r="H75" s="6" t="s">
        <v>53</v>
      </c>
      <c r="I75" s="6" t="s">
        <v>48</v>
      </c>
      <c r="J75" s="43"/>
      <c r="N75" s="43"/>
    </row>
    <row r="76" spans="1:14">
      <c r="A76" s="28">
        <v>1</v>
      </c>
      <c r="B76" s="6" t="s">
        <v>70</v>
      </c>
      <c r="C76" s="6" t="s">
        <v>50</v>
      </c>
      <c r="D76" s="4"/>
      <c r="E76" s="10">
        <v>2500</v>
      </c>
      <c r="F76" s="10">
        <v>1000</v>
      </c>
      <c r="G76" s="10">
        <v>1000</v>
      </c>
      <c r="H76" s="6" t="s">
        <v>20</v>
      </c>
      <c r="I76" s="6" t="s">
        <v>48</v>
      </c>
      <c r="J76" s="43"/>
      <c r="N76" s="43"/>
    </row>
    <row r="77" spans="1:14">
      <c r="A77" s="28">
        <v>1</v>
      </c>
      <c r="B77" s="6" t="s">
        <v>71</v>
      </c>
      <c r="C77" s="6" t="s">
        <v>52</v>
      </c>
      <c r="D77" s="4"/>
      <c r="E77" s="10">
        <v>2000</v>
      </c>
      <c r="F77" s="10">
        <v>1000</v>
      </c>
      <c r="G77" s="10">
        <v>1000</v>
      </c>
      <c r="H77" s="6" t="s">
        <v>20</v>
      </c>
      <c r="I77" s="6" t="s">
        <v>48</v>
      </c>
      <c r="J77" s="43"/>
      <c r="N77" s="43"/>
    </row>
    <row r="78" spans="1:14">
      <c r="A78" s="28">
        <v>1</v>
      </c>
      <c r="B78" s="6" t="s">
        <v>56</v>
      </c>
      <c r="C78" s="6" t="s">
        <v>52</v>
      </c>
      <c r="D78" s="4"/>
      <c r="E78" s="10">
        <v>1000</v>
      </c>
      <c r="F78" s="10">
        <v>1000</v>
      </c>
      <c r="G78" s="10">
        <v>1000</v>
      </c>
      <c r="H78" s="6" t="s">
        <v>57</v>
      </c>
      <c r="I78" s="6" t="s">
        <v>49</v>
      </c>
      <c r="J78" s="43"/>
      <c r="N78" s="43"/>
    </row>
    <row r="79" spans="1:14">
      <c r="A79" s="28">
        <v>1</v>
      </c>
      <c r="B79" s="6" t="s">
        <v>58</v>
      </c>
      <c r="C79" s="6" t="s">
        <v>50</v>
      </c>
      <c r="D79" s="4"/>
      <c r="E79" s="10">
        <v>2000</v>
      </c>
      <c r="F79" s="10">
        <v>500</v>
      </c>
      <c r="G79" s="10">
        <v>500</v>
      </c>
      <c r="H79" s="6" t="s">
        <v>20</v>
      </c>
      <c r="I79" s="6" t="s">
        <v>49</v>
      </c>
      <c r="J79" s="43"/>
      <c r="N79" s="43"/>
    </row>
    <row r="80" spans="1:14">
      <c r="A80" s="28">
        <v>1</v>
      </c>
      <c r="B80" s="6" t="s">
        <v>59</v>
      </c>
      <c r="C80" s="6" t="s">
        <v>50</v>
      </c>
      <c r="D80" s="4"/>
      <c r="E80" s="10">
        <v>2000</v>
      </c>
      <c r="F80" s="10">
        <v>1000</v>
      </c>
      <c r="G80" s="10">
        <v>1000</v>
      </c>
      <c r="H80" s="6" t="s">
        <v>20</v>
      </c>
      <c r="I80" s="6" t="s">
        <v>49</v>
      </c>
      <c r="J80" s="43"/>
      <c r="N80" s="43"/>
    </row>
    <row r="81" spans="1:14">
      <c r="A81" s="28">
        <v>1</v>
      </c>
      <c r="B81" s="6" t="s">
        <v>60</v>
      </c>
      <c r="C81" s="6" t="s">
        <v>52</v>
      </c>
      <c r="D81" s="4"/>
      <c r="E81" s="10">
        <v>1000</v>
      </c>
      <c r="F81" s="10">
        <v>500</v>
      </c>
      <c r="G81" s="10">
        <v>500</v>
      </c>
      <c r="H81" s="6" t="s">
        <v>53</v>
      </c>
      <c r="I81" s="6" t="s">
        <v>49</v>
      </c>
      <c r="J81" s="43"/>
      <c r="N81" s="43"/>
    </row>
    <row r="82" spans="1:14">
      <c r="A82" s="28"/>
      <c r="B82" s="6"/>
      <c r="C82" s="6"/>
      <c r="D82" s="4"/>
      <c r="E82" s="10"/>
      <c r="F82" s="10"/>
      <c r="G82" s="10"/>
      <c r="H82" s="6"/>
      <c r="I82" s="6"/>
      <c r="J82" s="43"/>
      <c r="N82" s="43"/>
    </row>
    <row r="83" spans="1:14" s="41" customFormat="1" ht="14.25" thickBot="1">
      <c r="A83" s="29"/>
      <c r="B83" s="29" t="s">
        <v>31</v>
      </c>
      <c r="C83" s="29"/>
      <c r="D83" s="31"/>
      <c r="E83" s="30">
        <f>SUM(E63:E82)</f>
        <v>40000</v>
      </c>
      <c r="F83" s="30">
        <f>SUM(F63:F82)</f>
        <v>15700</v>
      </c>
      <c r="G83" s="30">
        <f>SUM(G63:G82)</f>
        <v>15700</v>
      </c>
      <c r="H83" s="29"/>
      <c r="I83" s="29"/>
      <c r="J83" s="42"/>
      <c r="K83" s="42"/>
      <c r="L83" s="42"/>
      <c r="M83" s="42"/>
      <c r="N83" s="42"/>
    </row>
    <row r="84" spans="1:14">
      <c r="A84" s="28"/>
      <c r="B84" s="32"/>
      <c r="C84" s="32"/>
      <c r="D84" s="34"/>
      <c r="E84" s="33"/>
      <c r="F84" s="33"/>
      <c r="G84" s="33"/>
      <c r="H84" s="28"/>
      <c r="I84" s="28"/>
      <c r="J84" s="43"/>
      <c r="N84" s="43"/>
    </row>
    <row r="85" spans="1:14">
      <c r="A85" s="26" t="s">
        <v>29</v>
      </c>
      <c r="B85" s="26"/>
      <c r="C85" s="26"/>
      <c r="D85" s="35"/>
      <c r="E85" s="27"/>
      <c r="F85" s="27"/>
      <c r="G85" s="27"/>
      <c r="H85" s="26"/>
      <c r="I85" s="26"/>
      <c r="J85" s="43"/>
      <c r="N85" s="43"/>
    </row>
    <row r="86" spans="1:14">
      <c r="A86" s="28">
        <v>1</v>
      </c>
      <c r="B86" s="6" t="s">
        <v>96</v>
      </c>
      <c r="C86" s="6" t="s">
        <v>50</v>
      </c>
      <c r="D86" s="4"/>
      <c r="E86" s="10">
        <v>2000</v>
      </c>
      <c r="F86" s="10">
        <v>1000</v>
      </c>
      <c r="G86" s="10">
        <v>1000</v>
      </c>
      <c r="H86" s="6" t="s">
        <v>53</v>
      </c>
      <c r="I86" s="6" t="s">
        <v>97</v>
      </c>
      <c r="J86" s="43"/>
      <c r="N86" s="43"/>
    </row>
    <row r="87" spans="1:14">
      <c r="A87" s="28">
        <v>1</v>
      </c>
      <c r="B87" s="6" t="s">
        <v>98</v>
      </c>
      <c r="C87" s="6" t="s">
        <v>50</v>
      </c>
      <c r="D87" s="4"/>
      <c r="E87" s="10" t="s">
        <v>99</v>
      </c>
      <c r="F87" s="10">
        <v>0</v>
      </c>
      <c r="G87" s="10">
        <v>0</v>
      </c>
      <c r="H87" s="6" t="s">
        <v>53</v>
      </c>
      <c r="I87" s="6" t="s">
        <v>97</v>
      </c>
      <c r="J87" s="43"/>
      <c r="N87" s="43"/>
    </row>
    <row r="88" spans="1:14">
      <c r="A88" s="28">
        <v>1</v>
      </c>
      <c r="B88" s="6" t="s">
        <v>100</v>
      </c>
      <c r="C88" s="6" t="s">
        <v>50</v>
      </c>
      <c r="D88" s="4"/>
      <c r="E88" s="10">
        <v>1000</v>
      </c>
      <c r="F88" s="10">
        <v>800</v>
      </c>
      <c r="G88" s="10">
        <v>800</v>
      </c>
      <c r="H88" s="6" t="s">
        <v>53</v>
      </c>
      <c r="I88" s="6" t="s">
        <v>97</v>
      </c>
      <c r="J88" s="43"/>
      <c r="N88" s="43"/>
    </row>
    <row r="89" spans="1:14">
      <c r="A89" s="28">
        <v>1</v>
      </c>
      <c r="B89" s="6" t="s">
        <v>101</v>
      </c>
      <c r="C89" s="6" t="s">
        <v>50</v>
      </c>
      <c r="D89" s="4"/>
      <c r="E89" s="10">
        <v>1000</v>
      </c>
      <c r="F89" s="10">
        <v>0</v>
      </c>
      <c r="G89" s="10">
        <v>0</v>
      </c>
      <c r="H89" s="6" t="s">
        <v>20</v>
      </c>
      <c r="I89" s="6" t="s">
        <v>97</v>
      </c>
      <c r="J89" s="43" t="e">
        <f>SUM(#REF!+#REF!)</f>
        <v>#REF!</v>
      </c>
      <c r="L89" s="43">
        <f>SUM(K89*2)</f>
        <v>0</v>
      </c>
      <c r="M89" s="43">
        <f>SUM(L89*9)</f>
        <v>0</v>
      </c>
      <c r="N89" s="43" t="e">
        <f>SUM(J89-M89)</f>
        <v>#REF!</v>
      </c>
    </row>
    <row r="90" spans="1:14">
      <c r="A90" s="28">
        <v>4</v>
      </c>
      <c r="B90" s="6" t="s">
        <v>102</v>
      </c>
      <c r="C90" s="6" t="s">
        <v>50</v>
      </c>
      <c r="D90" s="4"/>
      <c r="E90" s="10">
        <v>1500</v>
      </c>
      <c r="F90" s="10">
        <v>0</v>
      </c>
      <c r="G90" s="10">
        <v>0</v>
      </c>
      <c r="H90" s="6" t="s">
        <v>53</v>
      </c>
      <c r="I90" s="6" t="s">
        <v>104</v>
      </c>
      <c r="J90" s="43"/>
      <c r="N90" s="43"/>
    </row>
    <row r="91" spans="1:14">
      <c r="A91" s="28">
        <v>1</v>
      </c>
      <c r="B91" s="6" t="s">
        <v>105</v>
      </c>
      <c r="C91" s="6" t="s">
        <v>50</v>
      </c>
      <c r="D91" s="4"/>
      <c r="E91" s="10">
        <v>0</v>
      </c>
      <c r="F91" s="10">
        <v>1000</v>
      </c>
      <c r="G91" s="10">
        <v>1000</v>
      </c>
      <c r="H91" s="6" t="s">
        <v>57</v>
      </c>
      <c r="I91" s="6" t="s">
        <v>104</v>
      </c>
      <c r="J91" s="43"/>
      <c r="N91" s="43"/>
    </row>
    <row r="92" spans="1:14">
      <c r="A92" s="28">
        <v>1</v>
      </c>
      <c r="B92" s="6" t="s">
        <v>106</v>
      </c>
      <c r="C92" s="6" t="s">
        <v>50</v>
      </c>
      <c r="D92" s="4"/>
      <c r="E92" s="10">
        <v>1200</v>
      </c>
      <c r="F92" s="10">
        <v>1000</v>
      </c>
      <c r="G92" s="10">
        <v>1000</v>
      </c>
      <c r="H92" s="6" t="s">
        <v>53</v>
      </c>
      <c r="I92" s="6" t="s">
        <v>104</v>
      </c>
    </row>
    <row r="93" spans="1:14">
      <c r="A93" s="28">
        <v>1</v>
      </c>
      <c r="B93" s="6" t="s">
        <v>107</v>
      </c>
      <c r="C93" s="6" t="s">
        <v>50</v>
      </c>
      <c r="D93" s="4"/>
      <c r="E93" s="10">
        <v>2400</v>
      </c>
      <c r="F93" s="10">
        <v>1000</v>
      </c>
      <c r="G93" s="10">
        <v>1000</v>
      </c>
      <c r="H93" s="6" t="s">
        <v>53</v>
      </c>
      <c r="I93" s="6" t="s">
        <v>104</v>
      </c>
    </row>
    <row r="94" spans="1:14">
      <c r="A94" s="28">
        <v>1</v>
      </c>
      <c r="B94" s="6" t="s">
        <v>108</v>
      </c>
      <c r="C94" s="6" t="s">
        <v>50</v>
      </c>
      <c r="D94" s="4"/>
      <c r="E94" s="10">
        <v>2200</v>
      </c>
      <c r="F94" s="10">
        <v>1000</v>
      </c>
      <c r="G94" s="10">
        <v>1000</v>
      </c>
      <c r="H94" s="6" t="s">
        <v>53</v>
      </c>
      <c r="I94" s="6" t="s">
        <v>104</v>
      </c>
    </row>
    <row r="95" spans="1:14">
      <c r="A95" s="28">
        <v>1</v>
      </c>
      <c r="B95" s="6" t="s">
        <v>109</v>
      </c>
      <c r="C95" s="6" t="s">
        <v>50</v>
      </c>
      <c r="D95" s="4"/>
      <c r="E95" s="10">
        <v>2000</v>
      </c>
      <c r="F95" s="10">
        <v>1000</v>
      </c>
      <c r="G95" s="10">
        <v>1000</v>
      </c>
      <c r="H95" s="6" t="s">
        <v>53</v>
      </c>
      <c r="I95" s="6" t="s">
        <v>104</v>
      </c>
    </row>
    <row r="96" spans="1:14">
      <c r="A96" s="28">
        <v>1</v>
      </c>
      <c r="B96" s="6" t="s">
        <v>110</v>
      </c>
      <c r="C96" s="6" t="s">
        <v>50</v>
      </c>
      <c r="D96" s="4"/>
      <c r="E96" s="10">
        <v>2500</v>
      </c>
      <c r="F96" s="10">
        <v>0</v>
      </c>
      <c r="G96" s="10">
        <v>0</v>
      </c>
      <c r="H96" s="6" t="s">
        <v>53</v>
      </c>
      <c r="I96" s="6" t="s">
        <v>104</v>
      </c>
    </row>
    <row r="97" spans="1:13">
      <c r="A97" s="28">
        <v>1</v>
      </c>
      <c r="B97" s="6" t="s">
        <v>111</v>
      </c>
      <c r="C97" s="6" t="s">
        <v>50</v>
      </c>
      <c r="D97" s="4"/>
      <c r="E97" s="10">
        <v>1100</v>
      </c>
      <c r="F97" s="10">
        <v>1000</v>
      </c>
      <c r="G97" s="10">
        <v>1000</v>
      </c>
      <c r="H97" s="6" t="s">
        <v>53</v>
      </c>
      <c r="I97" s="6" t="s">
        <v>104</v>
      </c>
    </row>
    <row r="98" spans="1:13">
      <c r="A98" s="28">
        <v>4</v>
      </c>
      <c r="B98" s="6" t="s">
        <v>112</v>
      </c>
      <c r="C98" s="6" t="s">
        <v>50</v>
      </c>
      <c r="D98" s="4"/>
      <c r="E98" s="10">
        <v>2000</v>
      </c>
      <c r="F98" s="10">
        <v>900</v>
      </c>
      <c r="G98" s="10">
        <v>900</v>
      </c>
      <c r="H98" s="6" t="s">
        <v>20</v>
      </c>
      <c r="I98" s="6" t="s">
        <v>104</v>
      </c>
    </row>
    <row r="99" spans="1:13">
      <c r="A99" s="28">
        <v>13</v>
      </c>
      <c r="B99" s="6" t="s">
        <v>114</v>
      </c>
      <c r="C99" s="6"/>
      <c r="D99" s="4"/>
      <c r="E99" s="10">
        <v>1500</v>
      </c>
      <c r="F99" s="10">
        <v>1000</v>
      </c>
      <c r="G99" s="10">
        <v>1000</v>
      </c>
      <c r="H99" s="6" t="s">
        <v>20</v>
      </c>
      <c r="I99" s="6" t="s">
        <v>115</v>
      </c>
    </row>
    <row r="100" spans="1:13">
      <c r="A100" s="28">
        <v>4</v>
      </c>
      <c r="B100" s="6" t="s">
        <v>116</v>
      </c>
      <c r="C100" s="6" t="s">
        <v>117</v>
      </c>
      <c r="D100" s="4"/>
      <c r="E100" s="10">
        <v>1000</v>
      </c>
      <c r="F100" s="10">
        <v>1000</v>
      </c>
      <c r="G100" s="10">
        <v>1000</v>
      </c>
      <c r="H100" s="6" t="s">
        <v>20</v>
      </c>
      <c r="I100" s="6" t="s">
        <v>115</v>
      </c>
    </row>
    <row r="101" spans="1:13">
      <c r="A101" s="28">
        <v>4</v>
      </c>
      <c r="B101" s="6" t="s">
        <v>118</v>
      </c>
      <c r="C101" s="6" t="s">
        <v>50</v>
      </c>
      <c r="D101" s="4"/>
      <c r="E101" s="10">
        <v>1500</v>
      </c>
      <c r="F101" s="10">
        <v>1000</v>
      </c>
      <c r="G101" s="10">
        <v>1000</v>
      </c>
      <c r="H101" s="6" t="s">
        <v>20</v>
      </c>
      <c r="I101" s="6" t="s">
        <v>115</v>
      </c>
    </row>
    <row r="102" spans="1:13" s="11" customFormat="1">
      <c r="A102" s="28">
        <v>1</v>
      </c>
      <c r="B102" s="6" t="s">
        <v>119</v>
      </c>
      <c r="C102" s="6" t="s">
        <v>50</v>
      </c>
      <c r="D102" s="4"/>
      <c r="E102" s="10">
        <v>5019</v>
      </c>
      <c r="F102" s="10">
        <v>900</v>
      </c>
      <c r="G102" s="10">
        <v>900</v>
      </c>
      <c r="H102" s="6" t="s">
        <v>20</v>
      </c>
      <c r="I102" s="6" t="s">
        <v>120</v>
      </c>
      <c r="K102" s="12"/>
      <c r="L102" s="12"/>
      <c r="M102" s="12"/>
    </row>
    <row r="103" spans="1:13" s="11" customFormat="1">
      <c r="A103" s="28">
        <v>1</v>
      </c>
      <c r="B103" s="6" t="s">
        <v>121</v>
      </c>
      <c r="C103" s="6" t="s">
        <v>50</v>
      </c>
      <c r="D103" s="4"/>
      <c r="E103" s="10">
        <v>2755</v>
      </c>
      <c r="F103" s="10">
        <v>0</v>
      </c>
      <c r="G103" s="10">
        <v>0</v>
      </c>
      <c r="H103" s="6" t="s">
        <v>53</v>
      </c>
      <c r="I103" s="6" t="s">
        <v>120</v>
      </c>
      <c r="K103" s="12"/>
      <c r="L103" s="12"/>
      <c r="M103" s="12"/>
    </row>
    <row r="104" spans="1:13" s="11" customFormat="1">
      <c r="A104" s="28">
        <v>1</v>
      </c>
      <c r="B104" s="6" t="s">
        <v>122</v>
      </c>
      <c r="C104" s="6" t="s">
        <v>50</v>
      </c>
      <c r="D104" s="4"/>
      <c r="E104" s="10">
        <v>0</v>
      </c>
      <c r="F104" s="10">
        <v>0</v>
      </c>
      <c r="G104" s="10">
        <v>0</v>
      </c>
      <c r="H104" s="6" t="s">
        <v>20</v>
      </c>
      <c r="I104" s="6" t="s">
        <v>120</v>
      </c>
      <c r="K104" s="12"/>
      <c r="L104" s="12"/>
      <c r="M104" s="12"/>
    </row>
    <row r="105" spans="1:13" s="11" customFormat="1">
      <c r="A105" s="28">
        <v>1</v>
      </c>
      <c r="B105" s="6" t="s">
        <v>123</v>
      </c>
      <c r="C105" s="6"/>
      <c r="D105" s="4"/>
      <c r="E105" s="10">
        <v>1560</v>
      </c>
      <c r="F105" s="10">
        <v>900</v>
      </c>
      <c r="G105" s="10">
        <v>900</v>
      </c>
      <c r="H105" s="6" t="s">
        <v>20</v>
      </c>
      <c r="I105" s="6" t="s">
        <v>120</v>
      </c>
      <c r="K105" s="12"/>
      <c r="L105" s="12"/>
      <c r="M105" s="12"/>
    </row>
    <row r="106" spans="1:13" s="41" customFormat="1">
      <c r="A106" s="28">
        <v>1</v>
      </c>
      <c r="B106" s="6" t="s">
        <v>124</v>
      </c>
      <c r="C106" s="6" t="s">
        <v>50</v>
      </c>
      <c r="D106" s="4"/>
      <c r="E106" s="10">
        <v>1440</v>
      </c>
      <c r="F106" s="10">
        <v>0</v>
      </c>
      <c r="G106" s="10">
        <v>0</v>
      </c>
      <c r="H106" s="6" t="s">
        <v>20</v>
      </c>
      <c r="I106" s="6" t="s">
        <v>120</v>
      </c>
      <c r="K106" s="42"/>
      <c r="L106" s="42"/>
      <c r="M106" s="42"/>
    </row>
    <row r="107" spans="1:13" s="41" customFormat="1">
      <c r="A107" s="28">
        <v>1</v>
      </c>
      <c r="B107" s="6" t="s">
        <v>125</v>
      </c>
      <c r="C107" s="6" t="s">
        <v>50</v>
      </c>
      <c r="D107" s="4"/>
      <c r="E107" s="10">
        <v>650</v>
      </c>
      <c r="F107" s="10">
        <v>0</v>
      </c>
      <c r="G107" s="10">
        <v>0</v>
      </c>
      <c r="H107" s="6" t="s">
        <v>57</v>
      </c>
      <c r="I107" s="6" t="s">
        <v>120</v>
      </c>
      <c r="K107" s="42"/>
      <c r="L107" s="42"/>
      <c r="M107" s="42"/>
    </row>
    <row r="108" spans="1:13" s="41" customFormat="1">
      <c r="A108" s="28">
        <v>1</v>
      </c>
      <c r="B108" s="6" t="s">
        <v>126</v>
      </c>
      <c r="C108" s="6" t="s">
        <v>50</v>
      </c>
      <c r="D108" s="4"/>
      <c r="E108" s="10">
        <v>1730</v>
      </c>
      <c r="F108" s="10">
        <v>0</v>
      </c>
      <c r="G108" s="10">
        <v>0</v>
      </c>
      <c r="H108" s="6" t="s">
        <v>57</v>
      </c>
      <c r="I108" s="6" t="s">
        <v>120</v>
      </c>
      <c r="K108" s="42"/>
      <c r="L108" s="42"/>
      <c r="M108" s="42"/>
    </row>
    <row r="109" spans="1:13" s="41" customFormat="1">
      <c r="A109" s="28">
        <v>1</v>
      </c>
      <c r="B109" s="6" t="s">
        <v>127</v>
      </c>
      <c r="C109" s="6" t="s">
        <v>50</v>
      </c>
      <c r="D109" s="4"/>
      <c r="E109" s="10">
        <v>1475</v>
      </c>
      <c r="F109" s="10">
        <v>0</v>
      </c>
      <c r="G109" s="10">
        <v>0</v>
      </c>
      <c r="H109" s="6" t="s">
        <v>20</v>
      </c>
      <c r="I109" s="6" t="s">
        <v>120</v>
      </c>
      <c r="K109" s="42"/>
      <c r="L109" s="42"/>
      <c r="M109" s="42"/>
    </row>
    <row r="110" spans="1:13" s="41" customFormat="1">
      <c r="A110" s="28">
        <v>1</v>
      </c>
      <c r="B110" s="6" t="s">
        <v>128</v>
      </c>
      <c r="C110" s="6"/>
      <c r="D110" s="4"/>
      <c r="E110" s="10">
        <v>3640</v>
      </c>
      <c r="F110" s="10">
        <v>0</v>
      </c>
      <c r="G110" s="10">
        <v>0</v>
      </c>
      <c r="H110" s="6" t="s">
        <v>53</v>
      </c>
      <c r="I110" s="6" t="s">
        <v>120</v>
      </c>
      <c r="K110" s="42"/>
      <c r="L110" s="42"/>
      <c r="M110" s="42"/>
    </row>
    <row r="111" spans="1:13" s="41" customFormat="1">
      <c r="A111" s="28">
        <v>1</v>
      </c>
      <c r="B111" s="6" t="s">
        <v>129</v>
      </c>
      <c r="C111" s="6" t="s">
        <v>50</v>
      </c>
      <c r="D111" s="4"/>
      <c r="E111" s="10">
        <v>5280</v>
      </c>
      <c r="F111" s="10">
        <v>800</v>
      </c>
      <c r="G111" s="10">
        <v>800</v>
      </c>
      <c r="H111" s="6" t="s">
        <v>57</v>
      </c>
      <c r="I111" s="6" t="s">
        <v>120</v>
      </c>
      <c r="K111" s="42"/>
      <c r="L111" s="42"/>
      <c r="M111" s="42"/>
    </row>
    <row r="112" spans="1:13" s="41" customFormat="1">
      <c r="A112" s="28">
        <v>1</v>
      </c>
      <c r="B112" s="6" t="s">
        <v>130</v>
      </c>
      <c r="C112" s="6" t="s">
        <v>50</v>
      </c>
      <c r="D112" s="4"/>
      <c r="E112" s="10">
        <v>650</v>
      </c>
      <c r="F112" s="10">
        <v>0</v>
      </c>
      <c r="G112" s="10">
        <v>0</v>
      </c>
      <c r="H112" s="6" t="s">
        <v>57</v>
      </c>
      <c r="I112" s="6" t="s">
        <v>120</v>
      </c>
      <c r="K112" s="42"/>
      <c r="L112" s="42"/>
      <c r="M112" s="42"/>
    </row>
    <row r="113" spans="1:14" s="41" customFormat="1">
      <c r="A113" s="28">
        <v>1</v>
      </c>
      <c r="B113" s="6" t="s">
        <v>131</v>
      </c>
      <c r="C113" s="6" t="s">
        <v>50</v>
      </c>
      <c r="D113" s="4"/>
      <c r="E113" s="10">
        <v>530</v>
      </c>
      <c r="F113" s="10">
        <v>0</v>
      </c>
      <c r="G113" s="10">
        <v>0</v>
      </c>
      <c r="H113" s="6" t="s">
        <v>20</v>
      </c>
      <c r="I113" s="6" t="s">
        <v>120</v>
      </c>
      <c r="K113" s="42"/>
      <c r="L113" s="42"/>
      <c r="M113" s="42"/>
    </row>
    <row r="114" spans="1:14" s="41" customFormat="1">
      <c r="A114" s="28">
        <v>1</v>
      </c>
      <c r="B114" s="6" t="s">
        <v>132</v>
      </c>
      <c r="C114" s="6" t="s">
        <v>50</v>
      </c>
      <c r="D114" s="4"/>
      <c r="E114" s="10">
        <v>10452</v>
      </c>
      <c r="F114" s="10">
        <v>1200</v>
      </c>
      <c r="G114" s="10">
        <v>1200</v>
      </c>
      <c r="H114" s="6" t="s">
        <v>53</v>
      </c>
      <c r="I114" s="6" t="s">
        <v>120</v>
      </c>
      <c r="K114" s="42"/>
      <c r="L114" s="42"/>
      <c r="M114" s="42"/>
    </row>
    <row r="115" spans="1:14" s="41" customFormat="1">
      <c r="A115" s="28">
        <v>1</v>
      </c>
      <c r="B115" s="6" t="s">
        <v>133</v>
      </c>
      <c r="C115" s="6" t="s">
        <v>50</v>
      </c>
      <c r="D115" s="4"/>
      <c r="E115" s="10">
        <v>3000</v>
      </c>
      <c r="F115" s="10">
        <v>1200</v>
      </c>
      <c r="G115" s="10">
        <v>1200</v>
      </c>
      <c r="H115" s="6" t="s">
        <v>53</v>
      </c>
      <c r="I115" s="6" t="s">
        <v>134</v>
      </c>
      <c r="K115" s="42"/>
      <c r="L115" s="42"/>
      <c r="M115" s="42"/>
    </row>
    <row r="116" spans="1:14" s="41" customFormat="1">
      <c r="A116" s="28">
        <v>1</v>
      </c>
      <c r="B116" s="6" t="s">
        <v>135</v>
      </c>
      <c r="C116" s="6" t="s">
        <v>50</v>
      </c>
      <c r="D116" s="4"/>
      <c r="E116" s="10">
        <v>0</v>
      </c>
      <c r="F116" s="10">
        <v>1000</v>
      </c>
      <c r="G116" s="10">
        <v>1000</v>
      </c>
      <c r="H116" s="6" t="s">
        <v>57</v>
      </c>
      <c r="I116" s="6" t="s">
        <v>134</v>
      </c>
      <c r="K116" s="42"/>
      <c r="L116" s="42"/>
      <c r="M116" s="42"/>
    </row>
    <row r="117" spans="1:14" s="41" customFormat="1">
      <c r="A117" s="28">
        <v>1</v>
      </c>
      <c r="B117" s="6" t="s">
        <v>136</v>
      </c>
      <c r="C117" s="6" t="s">
        <v>50</v>
      </c>
      <c r="D117" s="4"/>
      <c r="E117" s="10">
        <v>1000</v>
      </c>
      <c r="F117" s="10">
        <v>1000</v>
      </c>
      <c r="G117" s="10">
        <v>1000</v>
      </c>
      <c r="H117" s="6" t="s">
        <v>57</v>
      </c>
      <c r="I117" s="6" t="s">
        <v>134</v>
      </c>
      <c r="K117" s="42"/>
      <c r="L117" s="42"/>
      <c r="M117" s="42"/>
    </row>
    <row r="118" spans="1:14" s="41" customFormat="1">
      <c r="A118" s="28">
        <v>10</v>
      </c>
      <c r="B118" s="6" t="s">
        <v>138</v>
      </c>
      <c r="C118" s="6" t="s">
        <v>50</v>
      </c>
      <c r="D118" s="4"/>
      <c r="E118" s="10">
        <v>3000</v>
      </c>
      <c r="F118" s="10">
        <v>1200</v>
      </c>
      <c r="G118" s="10">
        <v>1200</v>
      </c>
      <c r="H118" s="6" t="s">
        <v>57</v>
      </c>
      <c r="I118" s="6" t="s">
        <v>139</v>
      </c>
      <c r="K118" s="42"/>
      <c r="L118" s="42"/>
      <c r="M118" s="42"/>
    </row>
    <row r="119" spans="1:14" s="41" customFormat="1">
      <c r="A119" s="28">
        <v>1</v>
      </c>
      <c r="B119" s="6" t="s">
        <v>140</v>
      </c>
      <c r="C119" s="6" t="s">
        <v>50</v>
      </c>
      <c r="D119" s="4"/>
      <c r="E119" s="10">
        <v>0</v>
      </c>
      <c r="F119" s="10">
        <v>1000</v>
      </c>
      <c r="G119" s="10">
        <v>1000</v>
      </c>
      <c r="H119" s="6" t="s">
        <v>53</v>
      </c>
      <c r="I119" s="6" t="s">
        <v>139</v>
      </c>
      <c r="K119" s="42"/>
      <c r="L119" s="42"/>
      <c r="M119" s="42"/>
    </row>
    <row r="120" spans="1:14" s="41" customFormat="1">
      <c r="A120" s="28">
        <v>1</v>
      </c>
      <c r="B120" s="6" t="s">
        <v>141</v>
      </c>
      <c r="C120" s="6" t="s">
        <v>50</v>
      </c>
      <c r="D120" s="4"/>
      <c r="E120" s="10">
        <v>2000</v>
      </c>
      <c r="F120" s="10">
        <v>1000</v>
      </c>
      <c r="G120" s="10">
        <v>1000</v>
      </c>
      <c r="H120" s="6" t="s">
        <v>53</v>
      </c>
      <c r="I120" s="6" t="s">
        <v>142</v>
      </c>
      <c r="K120" s="42"/>
      <c r="L120" s="42"/>
      <c r="M120" s="42"/>
    </row>
    <row r="121" spans="1:14" s="41" customFormat="1">
      <c r="A121" s="28">
        <v>1</v>
      </c>
      <c r="B121" s="6" t="s">
        <v>143</v>
      </c>
      <c r="C121" s="6" t="s">
        <v>50</v>
      </c>
      <c r="D121" s="4"/>
      <c r="E121" s="10">
        <v>2000</v>
      </c>
      <c r="F121" s="10">
        <v>1000</v>
      </c>
      <c r="G121" s="10">
        <v>1000</v>
      </c>
      <c r="H121" s="6" t="s">
        <v>53</v>
      </c>
      <c r="I121" s="6" t="s">
        <v>142</v>
      </c>
      <c r="K121" s="42"/>
      <c r="L121" s="42"/>
      <c r="M121" s="42"/>
    </row>
    <row r="122" spans="1:14">
      <c r="A122" s="28"/>
      <c r="B122" s="6"/>
      <c r="C122" s="6"/>
      <c r="D122" s="4"/>
      <c r="E122" s="10"/>
      <c r="F122" s="10"/>
      <c r="G122" s="10"/>
      <c r="H122" s="6"/>
      <c r="I122" s="6"/>
      <c r="J122" s="43"/>
      <c r="N122" s="43"/>
    </row>
    <row r="123" spans="1:14" s="41" customFormat="1" ht="14.25" thickBot="1">
      <c r="A123" s="29"/>
      <c r="B123" s="29" t="s">
        <v>30</v>
      </c>
      <c r="C123" s="29"/>
      <c r="D123" s="31"/>
      <c r="E123" s="30">
        <f>SUM(E86:E122)</f>
        <v>69081</v>
      </c>
      <c r="F123" s="30">
        <f>SUM(F86:F122)</f>
        <v>22900</v>
      </c>
      <c r="G123" s="30">
        <f>SUM(G86:G122)</f>
        <v>22900</v>
      </c>
      <c r="H123" s="29"/>
      <c r="I123" s="29"/>
      <c r="J123" s="42" t="e">
        <f>SUM(#REF!+F102)</f>
        <v>#REF!</v>
      </c>
      <c r="K123" s="42"/>
      <c r="L123" s="42"/>
      <c r="M123" s="42"/>
      <c r="N123" s="42"/>
    </row>
    <row r="124" spans="1:14">
      <c r="A124" s="28"/>
      <c r="B124" s="32"/>
      <c r="C124" s="32"/>
      <c r="D124" s="33"/>
      <c r="E124" s="33"/>
      <c r="F124" s="33"/>
      <c r="G124" s="33"/>
      <c r="H124" s="28"/>
      <c r="I124" s="28"/>
      <c r="J124" s="43" t="e">
        <f>SUM(#REF!+#REF!)</f>
        <v>#REF!</v>
      </c>
      <c r="L124" s="43">
        <f>SUM(K124*2)</f>
        <v>0</v>
      </c>
      <c r="M124" s="43">
        <f>SUM(L124*9)</f>
        <v>0</v>
      </c>
      <c r="N124" s="43" t="e">
        <f>SUM(J124-M124)</f>
        <v>#REF!</v>
      </c>
    </row>
    <row r="125" spans="1:14">
      <c r="A125" s="26" t="s">
        <v>15</v>
      </c>
      <c r="B125" s="26"/>
      <c r="C125" s="26"/>
      <c r="D125" s="18"/>
      <c r="E125" s="27"/>
      <c r="F125" s="27"/>
      <c r="G125" s="27"/>
      <c r="H125" s="26"/>
      <c r="I125" s="26"/>
      <c r="J125" s="43" t="e">
        <f>SUM(#REF!+#REF!)</f>
        <v>#REF!</v>
      </c>
      <c r="L125" s="43">
        <f>SUM(K125*2)</f>
        <v>0</v>
      </c>
      <c r="M125" s="43">
        <f>SUM(L125*9)</f>
        <v>0</v>
      </c>
      <c r="N125" s="43" t="e">
        <f>SUM(J125-M125)</f>
        <v>#REF!</v>
      </c>
    </row>
    <row r="126" spans="1:14">
      <c r="A126" s="6"/>
      <c r="B126" s="6" t="s">
        <v>27</v>
      </c>
      <c r="C126" s="6"/>
      <c r="D126" s="33"/>
      <c r="E126" s="10"/>
      <c r="F126" s="10"/>
      <c r="G126" s="10"/>
      <c r="H126" s="6"/>
      <c r="I126" s="6"/>
      <c r="J126" s="43"/>
      <c r="N126" s="43"/>
    </row>
    <row r="127" spans="1:14">
      <c r="A127" s="28"/>
      <c r="B127" s="6"/>
      <c r="C127" s="6"/>
      <c r="D127" s="4"/>
      <c r="E127" s="10"/>
      <c r="F127" s="10"/>
      <c r="G127" s="10"/>
      <c r="H127" s="6"/>
      <c r="I127" s="6"/>
      <c r="J127" s="43" t="e">
        <f>SUM(#REF!+#REF!)</f>
        <v>#REF!</v>
      </c>
      <c r="N127" s="43"/>
    </row>
    <row r="128" spans="1:14" s="41" customFormat="1" ht="14.25" thickBot="1">
      <c r="A128" s="29"/>
      <c r="B128" s="29" t="s">
        <v>16</v>
      </c>
      <c r="C128" s="29"/>
      <c r="D128" s="30"/>
      <c r="E128" s="30">
        <f>SUM(E127:E127)</f>
        <v>0</v>
      </c>
      <c r="F128" s="30">
        <f>SUM(F127:F127)</f>
        <v>0</v>
      </c>
      <c r="G128" s="30">
        <f>SUM(G127:G127)</f>
        <v>0</v>
      </c>
      <c r="H128" s="29"/>
      <c r="I128" s="29"/>
      <c r="J128" s="42" t="e">
        <f>SUM(#REF!+#REF!)</f>
        <v>#REF!</v>
      </c>
      <c r="K128" s="42"/>
      <c r="L128" s="42"/>
      <c r="M128" s="42"/>
      <c r="N128" s="42"/>
    </row>
    <row r="129" spans="1:14">
      <c r="A129" s="6"/>
      <c r="B129" s="6"/>
      <c r="C129" s="6"/>
      <c r="D129" s="10"/>
      <c r="E129" s="10"/>
      <c r="F129" s="10"/>
      <c r="G129" s="10"/>
      <c r="H129" s="6"/>
      <c r="I129" s="6"/>
      <c r="J129" s="43"/>
      <c r="N129" s="43"/>
    </row>
    <row r="130" spans="1:14">
      <c r="A130" s="26" t="s">
        <v>24</v>
      </c>
      <c r="B130" s="26"/>
      <c r="C130" s="26"/>
      <c r="D130" s="35"/>
      <c r="E130" s="27"/>
      <c r="F130" s="27"/>
      <c r="G130" s="27"/>
      <c r="H130" s="26"/>
      <c r="I130" s="26"/>
    </row>
    <row r="131" spans="1:14" s="11" customFormat="1">
      <c r="A131" s="6"/>
      <c r="B131" s="6" t="s">
        <v>27</v>
      </c>
      <c r="C131" s="6"/>
      <c r="D131" s="4" t="e">
        <f>#REF!-#REF!</f>
        <v>#REF!</v>
      </c>
      <c r="E131" s="10"/>
      <c r="F131" s="10"/>
      <c r="G131" s="10"/>
      <c r="H131" s="6"/>
      <c r="I131" s="6"/>
      <c r="K131" s="12"/>
      <c r="L131" s="12"/>
      <c r="M131" s="12"/>
    </row>
    <row r="132" spans="1:14" s="41" customFormat="1">
      <c r="A132" s="6"/>
      <c r="B132" s="6"/>
      <c r="C132" s="6"/>
      <c r="D132" s="4" t="e">
        <f>#REF!-#REF!</f>
        <v>#REF!</v>
      </c>
      <c r="E132" s="10"/>
      <c r="F132" s="10"/>
      <c r="G132" s="10"/>
      <c r="H132" s="6"/>
      <c r="I132" s="6"/>
      <c r="K132" s="42"/>
      <c r="L132" s="42"/>
      <c r="M132" s="42"/>
    </row>
    <row r="133" spans="1:14" s="41" customFormat="1" ht="14.25" thickBot="1">
      <c r="A133" s="29"/>
      <c r="B133" s="29" t="s">
        <v>25</v>
      </c>
      <c r="C133" s="29"/>
      <c r="D133" s="30"/>
      <c r="E133" s="30">
        <f>SUM(E130:E131)</f>
        <v>0</v>
      </c>
      <c r="F133" s="30">
        <f>SUM(F130:F131)</f>
        <v>0</v>
      </c>
      <c r="G133" s="30">
        <f>SUM(G130:G131)</f>
        <v>0</v>
      </c>
      <c r="H133" s="29"/>
      <c r="I133" s="29"/>
      <c r="J133" s="42" t="e">
        <f>SUM(#REF!+F127)</f>
        <v>#REF!</v>
      </c>
      <c r="K133" s="42"/>
      <c r="L133" s="42">
        <f>SUM(K133*2)</f>
        <v>0</v>
      </c>
      <c r="M133" s="42">
        <f>SUM(L133*9)</f>
        <v>0</v>
      </c>
      <c r="N133" s="42" t="e">
        <f>SUM(J133-M133)</f>
        <v>#REF!</v>
      </c>
    </row>
    <row r="134" spans="1:14" ht="1.5" hidden="1" customHeight="1">
      <c r="A134" s="6"/>
      <c r="B134" s="6"/>
      <c r="C134" s="6"/>
      <c r="D134" s="10"/>
      <c r="E134" s="10"/>
      <c r="F134" s="10"/>
      <c r="G134" s="10"/>
      <c r="H134" s="6"/>
      <c r="I134" s="6"/>
      <c r="J134" s="43"/>
      <c r="N134" s="43"/>
    </row>
    <row r="135" spans="1:14" hidden="1">
      <c r="A135" s="6"/>
      <c r="B135" s="6" t="s">
        <v>26</v>
      </c>
      <c r="C135" s="6"/>
      <c r="D135" s="10"/>
      <c r="E135" s="10">
        <v>0</v>
      </c>
      <c r="F135" s="10">
        <v>0</v>
      </c>
      <c r="G135" s="10">
        <v>0</v>
      </c>
      <c r="H135" s="6"/>
      <c r="I135" s="6"/>
      <c r="J135" s="43" t="e">
        <f>SUM(#REF!+#REF!)</f>
        <v>#REF!</v>
      </c>
      <c r="L135" s="43">
        <f>SUM(K135*2)</f>
        <v>0</v>
      </c>
      <c r="M135" s="43">
        <f>SUM(L135*9)</f>
        <v>0</v>
      </c>
      <c r="N135" s="43" t="e">
        <f>SUM(J135-M135)</f>
        <v>#REF!</v>
      </c>
    </row>
    <row r="136" spans="1:14">
      <c r="A136" s="28"/>
      <c r="B136" s="32"/>
      <c r="C136" s="32"/>
      <c r="D136" s="33"/>
      <c r="E136" s="33"/>
      <c r="F136" s="33"/>
      <c r="G136" s="33"/>
      <c r="H136" s="28"/>
      <c r="I136" s="28"/>
    </row>
    <row r="137" spans="1:14" s="41" customFormat="1">
      <c r="A137" s="6"/>
      <c r="B137" s="6"/>
      <c r="C137" s="6"/>
      <c r="D137" s="10"/>
      <c r="E137" s="10"/>
      <c r="F137" s="10"/>
      <c r="G137" s="10"/>
      <c r="H137" s="6"/>
      <c r="I137" s="6"/>
      <c r="K137" s="42"/>
      <c r="L137" s="42"/>
      <c r="M137" s="42"/>
    </row>
    <row r="138" spans="1:14" s="41" customFormat="1" ht="14.25" thickBot="1">
      <c r="A138" s="45"/>
      <c r="B138" s="45" t="s">
        <v>17</v>
      </c>
      <c r="C138" s="45"/>
      <c r="D138" s="46"/>
      <c r="E138" s="46">
        <f>SUM(E38+E49+E60+E83+E123+E128+E133)</f>
        <v>241985</v>
      </c>
      <c r="F138" s="46">
        <f>SUM(F38+F49+F60+F83+F123+F128+F133)</f>
        <v>96800</v>
      </c>
      <c r="G138" s="46">
        <f>SUM(G38+G49+G60+G83+G123+G128+G133)</f>
        <v>96800</v>
      </c>
      <c r="H138" s="45"/>
      <c r="I138" s="45"/>
      <c r="K138" s="42"/>
      <c r="L138" s="42"/>
      <c r="M138" s="42"/>
    </row>
    <row r="139" spans="1:14" s="41" customFormat="1" ht="14.25" thickTop="1">
      <c r="A139" s="26"/>
      <c r="B139" s="26"/>
      <c r="C139" s="26"/>
      <c r="D139" s="27"/>
      <c r="E139" s="27"/>
      <c r="F139" s="27"/>
      <c r="G139" s="27"/>
      <c r="H139" s="26"/>
      <c r="I139" s="26"/>
      <c r="K139" s="42"/>
      <c r="L139" s="42"/>
      <c r="M139" s="42"/>
    </row>
    <row r="140" spans="1:14" s="41" customFormat="1">
      <c r="A140" s="6"/>
      <c r="B140" s="6"/>
      <c r="C140" s="6"/>
      <c r="D140" s="10"/>
      <c r="E140" s="10"/>
      <c r="F140" s="10"/>
      <c r="G140" s="10"/>
      <c r="H140" s="6"/>
      <c r="I140" s="6"/>
      <c r="K140" s="42"/>
      <c r="L140" s="42"/>
      <c r="M140" s="42"/>
    </row>
    <row r="141" spans="1:14" s="50" customFormat="1">
      <c r="A141" s="47" t="s">
        <v>95</v>
      </c>
      <c r="B141" s="48"/>
      <c r="C141" s="48"/>
      <c r="D141" s="49"/>
      <c r="E141" s="49"/>
      <c r="F141" s="49"/>
      <c r="G141" s="49"/>
      <c r="H141" s="48"/>
      <c r="I141" s="48"/>
      <c r="K141" s="51"/>
      <c r="L141" s="51"/>
      <c r="M141" s="51"/>
    </row>
    <row r="142" spans="1:14" s="41" customFormat="1">
      <c r="A142" s="11">
        <v>1</v>
      </c>
      <c r="B142" s="44" t="s">
        <v>94</v>
      </c>
      <c r="C142" s="44"/>
      <c r="D142" s="43"/>
      <c r="E142" s="43"/>
      <c r="F142" s="43"/>
      <c r="G142" s="43"/>
      <c r="H142" s="44"/>
      <c r="I142" s="44"/>
      <c r="K142" s="42"/>
      <c r="L142" s="42"/>
      <c r="M142" s="42"/>
    </row>
    <row r="143" spans="1:14">
      <c r="A143" s="52">
        <v>2</v>
      </c>
      <c r="B143" s="53" t="s">
        <v>38</v>
      </c>
      <c r="C143" s="53"/>
    </row>
    <row r="144" spans="1:14">
      <c r="A144" s="52">
        <v>3</v>
      </c>
      <c r="B144" s="53" t="s">
        <v>34</v>
      </c>
      <c r="C144" s="53"/>
    </row>
    <row r="145" spans="1:3">
      <c r="A145" s="52">
        <v>4</v>
      </c>
      <c r="B145" s="53" t="s">
        <v>103</v>
      </c>
      <c r="C145" s="53"/>
    </row>
    <row r="146" spans="1:3">
      <c r="A146" s="52">
        <v>5</v>
      </c>
      <c r="B146" s="53" t="s">
        <v>39</v>
      </c>
      <c r="C146" s="53"/>
    </row>
    <row r="147" spans="1:3">
      <c r="A147" s="52">
        <v>6</v>
      </c>
      <c r="B147" s="53" t="s">
        <v>40</v>
      </c>
      <c r="C147" s="53"/>
    </row>
    <row r="148" spans="1:3">
      <c r="A148" s="52">
        <v>7</v>
      </c>
      <c r="B148" s="53" t="s">
        <v>41</v>
      </c>
      <c r="C148" s="53"/>
    </row>
    <row r="149" spans="1:3">
      <c r="A149" s="52">
        <v>8</v>
      </c>
      <c r="B149" s="53" t="s">
        <v>35</v>
      </c>
      <c r="C149" s="53"/>
    </row>
    <row r="150" spans="1:3">
      <c r="A150" s="52">
        <v>9</v>
      </c>
      <c r="B150" s="53" t="s">
        <v>144</v>
      </c>
      <c r="C150" s="53"/>
    </row>
    <row r="151" spans="1:3">
      <c r="A151" s="52">
        <v>10</v>
      </c>
      <c r="B151" s="53" t="s">
        <v>137</v>
      </c>
      <c r="C151" s="53"/>
    </row>
    <row r="152" spans="1:3">
      <c r="A152" s="52">
        <v>11</v>
      </c>
      <c r="B152" s="53" t="s">
        <v>42</v>
      </c>
      <c r="C152" s="53"/>
    </row>
    <row r="153" spans="1:3">
      <c r="A153" s="52">
        <v>12</v>
      </c>
      <c r="B153" s="44" t="s">
        <v>43</v>
      </c>
      <c r="C153" s="53"/>
    </row>
    <row r="154" spans="1:3">
      <c r="A154" s="44">
        <v>13</v>
      </c>
      <c r="B154" s="44" t="s">
        <v>113</v>
      </c>
    </row>
    <row r="155" spans="1:3">
      <c r="A155" s="44">
        <v>14</v>
      </c>
      <c r="B155" s="44" t="s">
        <v>160</v>
      </c>
    </row>
  </sheetData>
  <phoneticPr fontId="0" type="noConversion"/>
  <printOptions horizontalCentered="1"/>
  <pageMargins left="0.25" right="0.25" top="1.25" bottom="0.75" header="0.5" footer="0.5"/>
  <pageSetup scale="97" orientation="landscape" horizontalDpi="4294967292" verticalDpi="4294967292" r:id="rId1"/>
  <headerFooter alignWithMargins="0">
    <oddHeader>&amp;C&amp;"Arial,Bold"MARKET ADJUSTMENTS
RECOMMENDED FY2010
Effective 09.01.2010</oddHeader>
    <oddFooter>&amp;LVPAA/ddk&amp;CSam Houston State University&amp;R&amp;D  &amp;T</oddFooter>
  </headerFooter>
  <rowBreaks count="6" manualBreakCount="6">
    <brk id="38" max="16383" man="1"/>
    <brk id="50" max="16383" man="1"/>
    <brk id="61" max="16383" man="1"/>
    <brk id="84" max="16383" man="1"/>
    <brk id="124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Recovered_Sheet1</vt:lpstr>
      <vt:lpstr>Recovered_Sheet1!Print_Titles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AFFAIRS</dc:creator>
  <cp:lastModifiedBy>Computer Services</cp:lastModifiedBy>
  <cp:lastPrinted>2010-06-02T16:18:10Z</cp:lastPrinted>
  <dcterms:created xsi:type="dcterms:W3CDTF">1998-04-09T21:19:19Z</dcterms:created>
  <dcterms:modified xsi:type="dcterms:W3CDTF">2010-11-04T03:33:14Z</dcterms:modified>
</cp:coreProperties>
</file>